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N:\Mapas Reporte NR 2023\alteração_Dez2023_circular\"/>
    </mc:Choice>
  </mc:AlternateContent>
  <xr:revisionPtr revIDLastSave="0" documentId="13_ncr:1_{22489AAF-4916-4257-AC3F-52172740A735}" xr6:coauthVersionLast="47" xr6:coauthVersionMax="47" xr10:uidLastSave="{00000000-0000-0000-0000-000000000000}"/>
  <workbookProtection workbookAlgorithmName="SHA-512" workbookHashValue="9HbtCL5ubgb3CKm8cSHHo7T+yK3X/mkApJvLWJ/8P7gqxK4T5xYz5n4t1B3NCGn+lq63IoA3USMjI4ce1YwFfA==" workbookSaltValue="VzmBD0mXSOYcJe1HJZHQAQ==" workbookSpinCount="100000" lockStructure="1"/>
  <bookViews>
    <workbookView xWindow="-28908" yWindow="2940" windowWidth="29016" windowHeight="15816" tabRatio="881" xr2:uid="{00000000-000D-0000-FFFF-FFFF00000000}"/>
  </bookViews>
  <sheets>
    <sheet name="Cabeçalho" sheetId="1" r:id="rId1"/>
    <sheet name="Informação geral" sheetId="33" r:id="rId2"/>
    <sheet name="Automóvel" sheetId="34" r:id="rId3"/>
    <sheet name="AT (Outras prestações)" sheetId="16" r:id="rId4"/>
    <sheet name="AT (PCS pensões e assist. vit.)" sheetId="17" r:id="rId5"/>
    <sheet name="AT (MP pensões e assist. vit.)" sheetId="18" r:id="rId6"/>
    <sheet name="AT (Pensionistas e pensões)" sheetId="21" r:id="rId7"/>
    <sheet name="AT (Sinistros-Dias incapac.)" sheetId="9" r:id="rId8"/>
    <sheet name="AT (Mortalidade pensionistas)" sheetId="23" r:id="rId9"/>
    <sheet name="AT (Remaridação pensionistas)" sheetId="25" r:id="rId10"/>
    <sheet name="Validações" sheetId="55" r:id="rId11"/>
    <sheet name="versao" sheetId="32" state="hidden" r:id="rId12"/>
  </sheets>
  <definedNames>
    <definedName name="_xlnm.Print_Area" localSheetId="0">Cabeçalho!$A$1:$C$6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6" l="1"/>
  <c r="K7" i="16"/>
  <c r="J7" i="16"/>
  <c r="I7" i="16"/>
  <c r="H7" i="16"/>
  <c r="G7" i="16"/>
  <c r="F7" i="16"/>
  <c r="E7" i="16"/>
  <c r="D7" i="16"/>
  <c r="C7" i="16"/>
  <c r="B7" i="16"/>
  <c r="L5" i="16"/>
  <c r="K5" i="16" s="1"/>
  <c r="J5" i="16" s="1"/>
  <c r="I5" i="16" s="1"/>
  <c r="H5" i="16" s="1"/>
  <c r="G5" i="16" s="1"/>
  <c r="F5" i="16" s="1"/>
  <c r="E5" i="16" s="1"/>
  <c r="D5" i="16" s="1"/>
  <c r="C5" i="16" s="1"/>
  <c r="D13" i="34"/>
  <c r="E13" i="34" s="1"/>
  <c r="F13" i="34" s="1"/>
  <c r="G13" i="34" s="1"/>
  <c r="H13" i="34" s="1"/>
  <c r="I13" i="34" s="1"/>
  <c r="J13" i="34" s="1"/>
  <c r="K13" i="34" s="1"/>
  <c r="C13" i="34"/>
  <c r="B13" i="34"/>
  <c r="C7" i="34"/>
  <c r="D7" i="34"/>
  <c r="E7" i="34"/>
  <c r="F7" i="34"/>
  <c r="G7" i="34"/>
  <c r="H7" i="34"/>
  <c r="I7" i="34"/>
  <c r="J7" i="34"/>
  <c r="K7" i="34"/>
  <c r="L7" i="34"/>
  <c r="B7" i="34"/>
  <c r="B76" i="33"/>
  <c r="C76" i="33"/>
  <c r="F14" i="33"/>
  <c r="B13" i="16" l="1"/>
  <c r="C13" i="16" s="1"/>
  <c r="D13" i="16" s="1"/>
  <c r="E13" i="16" s="1"/>
  <c r="F13" i="16" s="1"/>
  <c r="G13" i="16" s="1"/>
  <c r="H13" i="16" s="1"/>
  <c r="I13" i="16" s="1"/>
  <c r="J13" i="16" s="1"/>
  <c r="K13" i="16" s="1"/>
  <c r="F28" i="55"/>
  <c r="G28" i="55" s="1"/>
  <c r="F27" i="55"/>
  <c r="G27" i="55" s="1"/>
  <c r="F26" i="55"/>
  <c r="G26" i="55" s="1"/>
  <c r="F25" i="55"/>
  <c r="G25" i="55" s="1"/>
  <c r="F20" i="55"/>
  <c r="F19" i="55"/>
  <c r="F18" i="55"/>
  <c r="G18" i="55" s="1"/>
  <c r="F17" i="55"/>
  <c r="G17" i="55" s="1"/>
  <c r="G20" i="55"/>
  <c r="G19" i="55"/>
  <c r="F12" i="55"/>
  <c r="F11" i="55"/>
  <c r="F10" i="55"/>
  <c r="F9" i="55"/>
  <c r="G9" i="55" s="1"/>
  <c r="F8" i="55"/>
  <c r="F7" i="55"/>
  <c r="F24" i="55"/>
  <c r="G24" i="55" s="1"/>
  <c r="F23" i="55"/>
  <c r="G23" i="55" s="1"/>
  <c r="F22" i="55"/>
  <c r="G22" i="55" s="1"/>
  <c r="F21" i="55"/>
  <c r="G21" i="55" s="1"/>
  <c r="F16" i="55"/>
  <c r="G16" i="55" s="1"/>
  <c r="F15" i="55"/>
  <c r="G15" i="55" s="1"/>
  <c r="F14" i="55"/>
  <c r="G14" i="55" s="1"/>
  <c r="F13" i="55"/>
  <c r="G13" i="55" s="1"/>
  <c r="F6" i="55" l="1"/>
  <c r="F5" i="55"/>
  <c r="F4" i="55"/>
  <c r="F3" i="55"/>
  <c r="G3" i="55" s="1"/>
  <c r="F2" i="55"/>
  <c r="A17" i="18"/>
  <c r="A16" i="18" s="1"/>
  <c r="A15" i="18" s="1"/>
  <c r="A14" i="18" s="1"/>
  <c r="A13" i="18" s="1"/>
  <c r="A12" i="18" s="1"/>
  <c r="A11" i="18" s="1"/>
  <c r="A10" i="18" s="1"/>
  <c r="A9" i="18" s="1"/>
  <c r="A8" i="18" s="1"/>
  <c r="L5" i="34" l="1"/>
  <c r="K5" i="34" s="1"/>
  <c r="J5" i="34" s="1"/>
  <c r="I5" i="34" s="1"/>
  <c r="H5" i="34" s="1"/>
  <c r="G5" i="34" s="1"/>
  <c r="F5" i="34" s="1"/>
  <c r="E5" i="34" s="1"/>
  <c r="D5" i="34" s="1"/>
  <c r="C5" i="34" s="1"/>
  <c r="G2" i="32"/>
  <c r="F2" i="32"/>
  <c r="E2" i="32"/>
  <c r="D2" i="32"/>
  <c r="C2" i="32"/>
  <c r="C18" i="33"/>
  <c r="D8" i="33"/>
  <c r="D14" i="33"/>
  <c r="D18" i="33"/>
  <c r="D53" i="33"/>
  <c r="D56" i="33"/>
  <c r="D63" i="33"/>
  <c r="G7" i="55"/>
  <c r="G18" i="18"/>
  <c r="F18" i="18"/>
  <c r="D8" i="18"/>
  <c r="D9" i="18"/>
  <c r="D10" i="18"/>
  <c r="D11" i="18"/>
  <c r="D12" i="18"/>
  <c r="D13" i="18"/>
  <c r="D14" i="18"/>
  <c r="D15" i="18"/>
  <c r="D16" i="18"/>
  <c r="D17" i="18"/>
  <c r="D7" i="18"/>
  <c r="D7" i="17"/>
  <c r="G63" i="33"/>
  <c r="F63" i="33"/>
  <c r="E63" i="33"/>
  <c r="C63" i="33"/>
  <c r="B63" i="33"/>
  <c r="G56" i="33"/>
  <c r="F56" i="33"/>
  <c r="E56" i="33"/>
  <c r="C56" i="33"/>
  <c r="B56" i="33"/>
  <c r="G53" i="33"/>
  <c r="F53" i="33"/>
  <c r="E53" i="33"/>
  <c r="C53" i="33"/>
  <c r="B53" i="33"/>
  <c r="G47" i="33"/>
  <c r="B47" i="33"/>
  <c r="G39" i="33"/>
  <c r="B39" i="33"/>
  <c r="G33" i="33"/>
  <c r="B33" i="33"/>
  <c r="G18" i="33"/>
  <c r="F18" i="33"/>
  <c r="E18" i="33"/>
  <c r="B18" i="33"/>
  <c r="G14" i="33"/>
  <c r="C14" i="33"/>
  <c r="B14" i="33"/>
  <c r="G8" i="33"/>
  <c r="G7" i="33"/>
  <c r="G6" i="33"/>
  <c r="F8" i="33"/>
  <c r="E8" i="33"/>
  <c r="C8" i="33"/>
  <c r="B8" i="33"/>
  <c r="B7" i="33" s="1"/>
  <c r="B6" i="33" s="1"/>
  <c r="G12" i="55"/>
  <c r="G11" i="55"/>
  <c r="G10" i="55"/>
  <c r="G8" i="55"/>
  <c r="G6" i="55"/>
  <c r="G5" i="55"/>
  <c r="G4" i="55"/>
  <c r="G2" i="55"/>
  <c r="B18" i="18"/>
  <c r="C18" i="18"/>
  <c r="E18" i="18"/>
  <c r="B32" i="9"/>
  <c r="D8" i="21"/>
  <c r="D7" i="21"/>
  <c r="D30" i="21"/>
  <c r="E8" i="21"/>
  <c r="E7" i="21"/>
  <c r="E30" i="21"/>
  <c r="F8" i="21"/>
  <c r="F7" i="21"/>
  <c r="F30" i="21"/>
  <c r="G8" i="21"/>
  <c r="G7" i="21"/>
  <c r="G30" i="21"/>
  <c r="B127" i="25"/>
  <c r="C127" i="25"/>
  <c r="B127" i="23"/>
  <c r="C127" i="23"/>
  <c r="D127" i="23"/>
  <c r="E127" i="23"/>
  <c r="C7" i="33" l="1"/>
  <c r="C6" i="33" s="1"/>
  <c r="D7" i="33"/>
  <c r="D6" i="33" s="1"/>
  <c r="D18" i="18"/>
</calcChain>
</file>

<file path=xl/sharedStrings.xml><?xml version="1.0" encoding="utf-8"?>
<sst xmlns="http://schemas.openxmlformats.org/spreadsheetml/2006/main" count="256" uniqueCount="215">
  <si>
    <t>Data:</t>
  </si>
  <si>
    <t>CE:</t>
  </si>
  <si>
    <t>NE:</t>
  </si>
  <si>
    <t>CodMapa</t>
  </si>
  <si>
    <t>DtReporte</t>
  </si>
  <si>
    <t>CodEntidade</t>
  </si>
  <si>
    <t>ID:</t>
  </si>
  <si>
    <t>Unidade monetária: Euros</t>
  </si>
  <si>
    <t>&gt;</t>
  </si>
  <si>
    <t>&lt;</t>
  </si>
  <si>
    <t>N.º de sinistros encerrados durante o exercício</t>
  </si>
  <si>
    <t>0 dias de incapacidade</t>
  </si>
  <si>
    <t>até 3 dias de incapacidade</t>
  </si>
  <si>
    <t>de 4 a 15 dias de incapacidade</t>
  </si>
  <si>
    <t>de 16 dias a 20 dias de incapacidade</t>
  </si>
  <si>
    <t>21 dias de incapacidade</t>
  </si>
  <si>
    <t>22 dias de incapacidade</t>
  </si>
  <si>
    <t>23 dias de incapacidade</t>
  </si>
  <si>
    <t>24 dias de incapacidade</t>
  </si>
  <si>
    <t>25 dias de incapacidade</t>
  </si>
  <si>
    <t>26 dias de incapacidade</t>
  </si>
  <si>
    <t>27 dias de incapacidade</t>
  </si>
  <si>
    <t>28 dias de incapacidade</t>
  </si>
  <si>
    <t>29 dias de incapacidade</t>
  </si>
  <si>
    <t>30 dias de incapacidade</t>
  </si>
  <si>
    <t>até 40 dias de incapacidade</t>
  </si>
  <si>
    <t>até 50 dias de incapacidade</t>
  </si>
  <si>
    <t>até 60 dias de incapacidade</t>
  </si>
  <si>
    <t>até 70 dias de incapacidade</t>
  </si>
  <si>
    <t>até 80 dias de incapacidade</t>
  </si>
  <si>
    <t>até 90 dias de incapacidade</t>
  </si>
  <si>
    <t>até 180 dias de incapacidade</t>
  </si>
  <si>
    <t>até 270 dias de incapacidade</t>
  </si>
  <si>
    <t>até 12 meses de incapacidade</t>
  </si>
  <si>
    <t>até 18 meses de incapacidade</t>
  </si>
  <si>
    <t>até 30 meses de incapacidade</t>
  </si>
  <si>
    <t>mais de 30 meses de incapacidade</t>
  </si>
  <si>
    <t>Total</t>
  </si>
  <si>
    <t>Conciliadas / Homologadas</t>
  </si>
  <si>
    <t>Definidas</t>
  </si>
  <si>
    <t>Presumíveis</t>
  </si>
  <si>
    <t>TOTAL</t>
  </si>
  <si>
    <t>FAT</t>
  </si>
  <si>
    <t>Número de pensionistas</t>
  </si>
  <si>
    <t>Surgidas no Exercício</t>
  </si>
  <si>
    <t>Total no final do Exercício</t>
  </si>
  <si>
    <t>Incapacidade Permanente</t>
  </si>
  <si>
    <t>Parcial</t>
  </si>
  <si>
    <t>[ 0%, 15%[</t>
  </si>
  <si>
    <t>[15%, 20%[</t>
  </si>
  <si>
    <t>[20%, 25%[</t>
  </si>
  <si>
    <t>[25%, 30%[</t>
  </si>
  <si>
    <t>[30%, 35%[</t>
  </si>
  <si>
    <t>[35%, 40%[</t>
  </si>
  <si>
    <t>[40%, 45%[</t>
  </si>
  <si>
    <t>[45%, 50%[</t>
  </si>
  <si>
    <t>[50%, 55%[</t>
  </si>
  <si>
    <t>[55%, 60%[</t>
  </si>
  <si>
    <t>[60%, 65%[</t>
  </si>
  <si>
    <t>[65%, 70%[</t>
  </si>
  <si>
    <t>[70%, 75%[</t>
  </si>
  <si>
    <t>[75%, 80%[</t>
  </si>
  <si>
    <t>[80%, 85%[</t>
  </si>
  <si>
    <t>[85%, 90%[</t>
  </si>
  <si>
    <t>[90%, 95%[</t>
  </si>
  <si>
    <t>[95%, 100%[</t>
  </si>
  <si>
    <t>Absoluta para o trabalho habitual</t>
  </si>
  <si>
    <t>Absoluta para todo e qualquer trabalho</t>
  </si>
  <si>
    <t>Morte</t>
  </si>
  <si>
    <t>Remaridação real</t>
  </si>
  <si>
    <t>Resultado</t>
  </si>
  <si>
    <t>Tipo de período de reporte:</t>
  </si>
  <si>
    <t>Mortalidade real
sexo masculino</t>
  </si>
  <si>
    <t>Mortalidade real
sexo feminino</t>
  </si>
  <si>
    <t>Id Validação</t>
  </si>
  <si>
    <t>Descrição da Validação</t>
  </si>
  <si>
    <t>Erro / Aviso</t>
  </si>
  <si>
    <t>Total por ano de ocorrência do sinistro</t>
  </si>
  <si>
    <t>Mapa</t>
  </si>
  <si>
    <t>versao</t>
  </si>
  <si>
    <t>Atividade em:</t>
  </si>
  <si>
    <t>Idade atuarial
(x)</t>
  </si>
  <si>
    <t>Pensões</t>
  </si>
  <si>
    <t>Ramos Não Vida</t>
  </si>
  <si>
    <t>Acidentes e Doença</t>
  </si>
  <si>
    <t>Acidentes de Trabalho</t>
  </si>
  <si>
    <t>Trabalhadores por Conta d'Outrem</t>
  </si>
  <si>
    <t>Trabalhadores Independentes</t>
  </si>
  <si>
    <t>Seguros por área</t>
  </si>
  <si>
    <t>Acidentes Pessoais</t>
  </si>
  <si>
    <t>Doença</t>
  </si>
  <si>
    <t>Individual</t>
  </si>
  <si>
    <t>Grupo</t>
  </si>
  <si>
    <t>Contratos de prestação de serviços</t>
  </si>
  <si>
    <t>Incêndio e Outros Danos</t>
  </si>
  <si>
    <t>Incêndio e Elementos da Natureza</t>
  </si>
  <si>
    <t>Outros</t>
  </si>
  <si>
    <t>Automóvel</t>
  </si>
  <si>
    <t>Mercadorias Transportadas</t>
  </si>
  <si>
    <t>R.C. Veículos Terrestres a Motor</t>
  </si>
  <si>
    <t>Aéreo</t>
  </si>
  <si>
    <t>Contratos de seguro</t>
  </si>
  <si>
    <t>Responsabilidade Civil Geral</t>
  </si>
  <si>
    <t>Crédito</t>
  </si>
  <si>
    <t>Caução</t>
  </si>
  <si>
    <t>Perdas Pecuniárias Diversas</t>
  </si>
  <si>
    <t>Assistência</t>
  </si>
  <si>
    <t>Informação Adicional - Automóvel</t>
  </si>
  <si>
    <t>Danos Materiais</t>
  </si>
  <si>
    <t>Danos Corporais</t>
  </si>
  <si>
    <t>Outras coberturas</t>
  </si>
  <si>
    <t>Capitais seguros</t>
  </si>
  <si>
    <t>N.º Sinistros ocorridos</t>
  </si>
  <si>
    <t>N.º Veículos / N.º Pessoas seguras</t>
  </si>
  <si>
    <t>N.º Apólices</t>
  </si>
  <si>
    <t>Surgidos no Exercício</t>
  </si>
  <si>
    <t>ESA16</t>
  </si>
  <si>
    <t>O valor total dos capitais seguros do ramo automóvel é superior à soma dos ramos que o compõem.</t>
  </si>
  <si>
    <t>O n.º total de sinistros do ramo automóvel é superior à soma dos ramos que o compõem.</t>
  </si>
  <si>
    <t>O n.º total de veículos do ramo automóvel é superior à soma dos ramos que o compõem.</t>
  </si>
  <si>
    <t>O valor total dos capitais seguros do ramo Marítimo e Transportes é superior à soma dos ramos que o compõem.</t>
  </si>
  <si>
    <t>O n.º total de sinistros do ramo Marítimo e Transportes é superior à soma dos ramos que o compõem.</t>
  </si>
  <si>
    <t>O valor total dos capitais seguros do ramo Aéreo é superior à soma dos ramos que o compõem.</t>
  </si>
  <si>
    <t>O n.º total de sinistros do ramo Aéreo é superior à soma dos ramos que o compõem.</t>
  </si>
  <si>
    <t>O capital seguro do ramo Automóvel é igual a zero e para alguns ramos que o compõem é diferente de zero, ou vice-versa.</t>
  </si>
  <si>
    <t>O n.º de sinistros do ramo Automóvel é igual a zero e para alguns ramos que o compõem é diferente de zero, ou vice-versa.</t>
  </si>
  <si>
    <t>O n.º de veículos do ramo Automóvel é igual a zero e para alguns ramos que o compõem é diferente de zero, ou vice-versa.</t>
  </si>
  <si>
    <t>Para alguma modalidade do ramo Automóvel, o n.º de apólices é superior ao respetivo n.º de veículos.</t>
  </si>
  <si>
    <t>O capital seguro do ramo Marítimo e Transportes é igual a zero e para alguns ramos que o compõem é diferente de zero, ou vice-versa.</t>
  </si>
  <si>
    <t>O n.º de sinistros do ramo Marítimo e Transportes é igual a zero e para alguns ramos que o compõem é diferente de zero, ou vice-versa.</t>
  </si>
  <si>
    <t>O capital seguro do ramo Aéreo é igual a zero e para alguns ramos que o compõem é diferente de zero, ou vice-versa.</t>
  </si>
  <si>
    <t>O n.º de sinistros do ramo Aéreo é igual a zero e para alguns ramos que o compõem é diferente de zero, ou vice-versa.</t>
  </si>
  <si>
    <t xml:space="preserve"> Montantes pagos</t>
  </si>
  <si>
    <t>Pessoas Transportadas</t>
  </si>
  <si>
    <t>Agrícola - Incêndio</t>
  </si>
  <si>
    <t>Agrícola - Colheitas</t>
  </si>
  <si>
    <t>Pecuário</t>
  </si>
  <si>
    <t>Roubo</t>
  </si>
  <si>
    <t>Cristais</t>
  </si>
  <si>
    <t>Deterioração de Bens Refrigerados</t>
  </si>
  <si>
    <t>Avaria de Máquinas</t>
  </si>
  <si>
    <t>Riscos Múltiplos Habitação</t>
  </si>
  <si>
    <t>Riscos Múltiplos Comerciantes</t>
  </si>
  <si>
    <t>Riscos Múltiplos Industrial</t>
  </si>
  <si>
    <t>Riscos Múltiplos Outros</t>
  </si>
  <si>
    <t>Veículos Terrestres</t>
  </si>
  <si>
    <t>Marítimo e Transportes</t>
  </si>
  <si>
    <t>Veículos Ferroviários</t>
  </si>
  <si>
    <t>Embarcações Marítimas, Lacustres e Fluviais</t>
  </si>
  <si>
    <t>R.C. Embarcações Marítimas, Lacustres e Fluviais</t>
  </si>
  <si>
    <t>R.C. Veículos Ferroviários</t>
  </si>
  <si>
    <t>Aeronaves</t>
  </si>
  <si>
    <t>R.C. Aeronaves</t>
  </si>
  <si>
    <t>Responsabilidade Civil Produtos</t>
  </si>
  <si>
    <t>Responsabilidade Civil Profissional</t>
  </si>
  <si>
    <t>Responsabilidade Civil Exploração</t>
  </si>
  <si>
    <t>Caçadores</t>
  </si>
  <si>
    <t>Diversos</t>
  </si>
  <si>
    <t>Protecção Jurídica</t>
  </si>
  <si>
    <t>Seguros Diversos</t>
  </si>
  <si>
    <t>Restantes</t>
  </si>
  <si>
    <t>Capital ilimitado</t>
  </si>
  <si>
    <t xml:space="preserve">Prémios brutos emitidos / Entregas </t>
  </si>
  <si>
    <t>Montantes pagos</t>
  </si>
  <si>
    <t>Ano de ocorrência do sinistro</t>
  </si>
  <si>
    <t>Pensões pagas</t>
  </si>
  <si>
    <t>Pensões remidas</t>
  </si>
  <si>
    <t>Assistência vitalícia</t>
  </si>
  <si>
    <t>Valor das pensões anuais em pagamento</t>
  </si>
  <si>
    <t>Taxa de desconto utilizada</t>
  </si>
  <si>
    <t>Passivos de contratos de seguro - Serviços passados - Valor atual estimado dos fluxos de caixa - Pensões</t>
  </si>
  <si>
    <t>Passivos de contratos de seguro - Serviços passados - Valor atual estimado dos fluxos de caixa - Assistência vitalícia</t>
  </si>
  <si>
    <t>Anual</t>
  </si>
  <si>
    <t>LEI:</t>
  </si>
  <si>
    <t>PRT</t>
  </si>
  <si>
    <t>N.º pessoas expostas ao risco
(Ex)
sexo feminino</t>
  </si>
  <si>
    <t>N.º pessoas expostas ao risco
(Ex)
sexo masculino</t>
  </si>
  <si>
    <t xml:space="preserve">N.º pessoas expostas ao risco
(Ex)                     </t>
  </si>
  <si>
    <t>ATecnica Nao Vida - AT (Montantes pagos - Pensões e assistência vitalícia)</t>
  </si>
  <si>
    <t>ATecnica Nao Vida</t>
  </si>
  <si>
    <t>ATecnica Nao Vida - Informação geral</t>
  </si>
  <si>
    <t>ATecnica Nao Vida - Automóvel</t>
  </si>
  <si>
    <t>ATecnica Nao Vida - AT (Outras prestações)</t>
  </si>
  <si>
    <t>ATecnica Nao Vida - AT (Passivos de contratos de seguro - Serviços passados - Valor atual estimado dos fluxos de caixa - Pensões e assistência vitalícia)</t>
  </si>
  <si>
    <t>ATecnica Nao Vida - AT (Pensionistas e pensões)</t>
  </si>
  <si>
    <t>ATecnica Nao Vida - AT (Sinistros por dias de incapacidade)</t>
  </si>
  <si>
    <t>ATecnica Nao - AT (Mortalidade pensionistas)</t>
  </si>
  <si>
    <t>ATecnica Nao Vida - AT (Remaridação pensionistas)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</si>
  <si>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</si>
  <si>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</si>
  <si>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</si>
  <si>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</si>
  <si>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</si>
  <si>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</si>
  <si>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</si>
  <si>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</si>
  <si>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</si>
  <si>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Outros gastos atribuíveis a contratos de seguro - Montantes imputados à função de sinistros</t>
  </si>
  <si>
    <t>Pressupostos económicos</t>
  </si>
  <si>
    <t>Outros gastos
atribuíveis a contratos de seguro</t>
  </si>
  <si>
    <t>O n.º de apólices de capital ilimitado do ramo Automóvel é igual a zero e para alguns ramos que o compõem é diferente de zero, ou vice-versa.</t>
  </si>
  <si>
    <t>O n.º das restantes apólices do ramo Automóvel é igual a zero e para alguns ramos que o compõem é diferente de zero, ou vice-versa.</t>
  </si>
  <si>
    <t>O n.º de apólices de capital ilimitado do ramo Aéreo é igual a zero e para alguns ramos que o compõem é diferente de zero, ou vice-versa.</t>
  </si>
  <si>
    <t>O n.º das restantes apólices do ramo Aéreo é igual a zero e para alguns ramos que o compõem é diferente de zero, ou vice-versa.</t>
  </si>
  <si>
    <t>O n.º de apólices de capital ilimitado do ramo Marítimo e Transportes é igual a zero e para alguns ramos que o compõem é diferente de zero, ou vice-versa.</t>
  </si>
  <si>
    <t>O n.º das restantes apólices do ramo Marítimo e Transportes é igual a zero e para alguns ramos que o compõem é diferente de zero, ou vice-versa.</t>
  </si>
  <si>
    <t>O n.º total de apólices de capital ilimitado do ramo Automóvel é superior à soma dos ramos que o compõem.</t>
  </si>
  <si>
    <t>O n.º das restantes apólices do ramo Automóvel é superior à soma dos ramos que o compõem.</t>
  </si>
  <si>
    <t>O n.º total de apólices de capital ilimitado do ramo Marítimo e Transportes é superior à soma dos ramos que o compõem.</t>
  </si>
  <si>
    <t>O n.º das restantes apólices do ramo Marítimo e Transportes é superior à soma dos ramos que o compõem.</t>
  </si>
  <si>
    <t>O n.º total de apólices de capital ilimitado do ramo Aéreo é superior à soma dos ramos que o compõem.</t>
  </si>
  <si>
    <t>O n.º das restantes apólices do ramo Aéreo é superior à soma dos ramos que o compõem.</t>
  </si>
  <si>
    <t>Passivos de contratos de seguro de serviços passados (sem ajustamento de risco)</t>
  </si>
  <si>
    <t>Fluxos de caixa estimados (não descontados) - Despesas futuras</t>
  </si>
  <si>
    <t>Fluxos de caixa estimados (não descontados) - Excluindo despesas futuras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</si>
</sst>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General_)"/>
  </numFmts>
  <fonts count="9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165" fontId="6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Protection="1"/>
    <xf numFmtId="3" fontId="3" fillId="3" borderId="0" xfId="0" applyNumberFormat="1" applyFont="1" applyFill="1" applyBorder="1" applyProtection="1">
      <protection locked="0"/>
    </xf>
    <xf numFmtId="4" fontId="3" fillId="3" borderId="0" xfId="0" applyNumberFormat="1" applyFont="1" applyFill="1" applyBorder="1" applyProtection="1">
      <protection locked="0"/>
    </xf>
    <xf numFmtId="0" fontId="3" fillId="2" borderId="0" xfId="0" applyFont="1" applyFill="1" applyProtection="1"/>
    <xf numFmtId="3" fontId="3" fillId="2" borderId="0" xfId="0" applyNumberFormat="1" applyFont="1" applyFill="1" applyProtection="1"/>
    <xf numFmtId="0" fontId="2" fillId="2" borderId="0" xfId="0" applyFont="1" applyFill="1" applyBorder="1" applyProtection="1"/>
    <xf numFmtId="0" fontId="3" fillId="0" borderId="0" xfId="0" applyFont="1" applyBorder="1" applyProtection="1"/>
    <xf numFmtId="0" fontId="2" fillId="2" borderId="0" xfId="0" applyFont="1" applyFill="1" applyBorder="1" applyAlignment="1" applyProtection="1">
      <alignment vertical="top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3" fontId="2" fillId="5" borderId="0" xfId="0" applyNumberFormat="1" applyFont="1" applyFill="1" applyBorder="1" applyProtection="1"/>
    <xf numFmtId="0" fontId="3" fillId="0" borderId="0" xfId="0" applyFont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3" fontId="2" fillId="5" borderId="0" xfId="0" applyNumberFormat="1" applyFont="1" applyFill="1" applyProtection="1"/>
    <xf numFmtId="4" fontId="2" fillId="5" borderId="0" xfId="0" applyNumberFormat="1" applyFont="1" applyFill="1" applyBorder="1" applyProtection="1"/>
    <xf numFmtId="164" fontId="2" fillId="5" borderId="0" xfId="0" applyNumberFormat="1" applyFont="1" applyFill="1" applyProtection="1"/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left"/>
    </xf>
    <xf numFmtId="3" fontId="3" fillId="0" borderId="0" xfId="0" applyNumberFormat="1" applyFont="1" applyBorder="1" applyProtection="1"/>
    <xf numFmtId="0" fontId="3" fillId="0" borderId="0" xfId="0" quotePrefix="1" applyFont="1" applyBorder="1" applyProtection="1"/>
    <xf numFmtId="0" fontId="3" fillId="0" borderId="0" xfId="0" applyFont="1" applyProtection="1"/>
    <xf numFmtId="164" fontId="3" fillId="3" borderId="0" xfId="0" applyNumberFormat="1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0" fontId="3" fillId="0" borderId="0" xfId="0" applyFont="1" applyFill="1" applyBorder="1" applyProtection="1"/>
    <xf numFmtId="0" fontId="3" fillId="0" borderId="0" xfId="0" applyFont="1" applyFill="1" applyProtection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" fontId="3" fillId="2" borderId="0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0" fontId="2" fillId="2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" fontId="3" fillId="3" borderId="0" xfId="0" applyNumberFormat="1" applyFont="1" applyFill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 applyProtection="1">
      <alignment horizontal="left" vertical="center"/>
    </xf>
    <xf numFmtId="0" fontId="2" fillId="2" borderId="0" xfId="0" quotePrefix="1" applyFont="1" applyFill="1" applyBorder="1" applyAlignment="1" applyProtection="1">
      <alignment horizontal="left"/>
    </xf>
    <xf numFmtId="3" fontId="2" fillId="2" borderId="0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2" fillId="0" borderId="1" xfId="0" quotePrefix="1" applyNumberFormat="1" applyFont="1" applyBorder="1" applyAlignment="1" applyProtection="1">
      <alignment horizontal="center" vertical="center" wrapText="1"/>
    </xf>
    <xf numFmtId="165" fontId="3" fillId="2" borderId="0" xfId="3" quotePrefix="1" applyFont="1" applyFill="1" applyBorder="1" applyAlignment="1" applyProtection="1">
      <alignment horizontal="left" wrapText="1" indent="2"/>
    </xf>
    <xf numFmtId="165" fontId="3" fillId="2" borderId="0" xfId="3" quotePrefix="1" applyFont="1" applyFill="1" applyBorder="1" applyAlignment="1" applyProtection="1">
      <alignment horizontal="left" indent="1"/>
    </xf>
    <xf numFmtId="0" fontId="2" fillId="0" borderId="1" xfId="0" quotePrefix="1" applyFont="1" applyFill="1" applyBorder="1" applyAlignment="1" applyProtection="1">
      <alignment horizontal="center" vertical="center" wrapText="1"/>
    </xf>
    <xf numFmtId="0" fontId="5" fillId="0" borderId="0" xfId="0" quotePrefix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left"/>
    </xf>
    <xf numFmtId="165" fontId="2" fillId="6" borderId="0" xfId="3" quotePrefix="1" applyFont="1" applyFill="1" applyBorder="1" applyAlignment="1" applyProtection="1">
      <alignment horizontal="left" vertical="center"/>
    </xf>
    <xf numFmtId="4" fontId="3" fillId="3" borderId="0" xfId="0" applyNumberFormat="1" applyFont="1" applyFill="1" applyAlignment="1" applyProtection="1">
      <alignment vertical="center"/>
      <protection locked="0"/>
    </xf>
    <xf numFmtId="0" fontId="3" fillId="6" borderId="0" xfId="0" applyFont="1" applyFill="1" applyAlignment="1">
      <alignment horizontal="center" vertical="center" wrapText="1"/>
    </xf>
    <xf numFmtId="0" fontId="2" fillId="6" borderId="0" xfId="0" quotePrefix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center"/>
    </xf>
    <xf numFmtId="4" fontId="3" fillId="5" borderId="0" xfId="0" applyNumberFormat="1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3" borderId="0" xfId="0" applyNumberFormat="1" applyFont="1" applyFill="1" applyAlignment="1" applyProtection="1">
      <alignment vertical="center"/>
      <protection locked="0"/>
    </xf>
    <xf numFmtId="3" fontId="3" fillId="5" borderId="0" xfId="0" applyNumberFormat="1" applyFont="1" applyFill="1" applyAlignment="1" applyProtection="1">
      <alignment vertical="center"/>
    </xf>
    <xf numFmtId="4" fontId="3" fillId="5" borderId="0" xfId="0" applyNumberFormat="1" applyFont="1" applyFill="1" applyAlignment="1" applyProtection="1">
      <alignment vertical="center"/>
    </xf>
    <xf numFmtId="0" fontId="2" fillId="6" borderId="0" xfId="0" quotePrefix="1" applyFont="1" applyFill="1" applyBorder="1" applyAlignment="1" applyProtection="1">
      <alignment horizontal="left" vertical="center"/>
    </xf>
    <xf numFmtId="3" fontId="3" fillId="6" borderId="0" xfId="0" quotePrefix="1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vertical="center"/>
    </xf>
    <xf numFmtId="0" fontId="2" fillId="6" borderId="0" xfId="0" quotePrefix="1" applyFont="1" applyFill="1" applyAlignment="1">
      <alignment horizontal="left" vertical="center"/>
    </xf>
    <xf numFmtId="0" fontId="2" fillId="6" borderId="0" xfId="0" applyFont="1" applyFill="1" applyBorder="1" applyAlignment="1" applyProtection="1">
      <alignment vertical="center"/>
    </xf>
    <xf numFmtId="0" fontId="3" fillId="6" borderId="0" xfId="0" applyFont="1" applyFill="1" applyAlignment="1" applyProtection="1">
      <alignment vertical="center"/>
    </xf>
    <xf numFmtId="0" fontId="2" fillId="6" borderId="0" xfId="0" applyFont="1" applyFill="1" applyAlignment="1" applyProtection="1">
      <alignment horizontal="left" vertical="center"/>
    </xf>
    <xf numFmtId="0" fontId="3" fillId="6" borderId="0" xfId="0" applyFont="1" applyFill="1" applyAlignment="1">
      <alignment vertical="center"/>
    </xf>
    <xf numFmtId="0" fontId="2" fillId="6" borderId="0" xfId="0" quotePrefix="1" applyFont="1" applyFill="1" applyBorder="1" applyAlignment="1" applyProtection="1">
      <alignment horizontal="left"/>
    </xf>
    <xf numFmtId="0" fontId="2" fillId="6" borderId="0" xfId="0" applyFont="1" applyFill="1" applyBorder="1" applyProtection="1"/>
    <xf numFmtId="0" fontId="3" fillId="6" borderId="0" xfId="0" applyFont="1" applyFill="1" applyBorder="1" applyProtection="1"/>
    <xf numFmtId="0" fontId="3" fillId="6" borderId="0" xfId="0" applyFont="1" applyFill="1" applyProtection="1"/>
    <xf numFmtId="0" fontId="8" fillId="6" borderId="0" xfId="0" applyFont="1" applyFill="1" applyBorder="1" applyAlignment="1" applyProtection="1">
      <alignment horizontal="left"/>
    </xf>
    <xf numFmtId="3" fontId="2" fillId="6" borderId="1" xfId="0" quotePrefix="1" applyNumberFormat="1" applyFont="1" applyFill="1" applyBorder="1" applyAlignment="1" applyProtection="1">
      <alignment horizontal="center" vertical="center" wrapText="1"/>
    </xf>
    <xf numFmtId="165" fontId="3" fillId="6" borderId="0" xfId="3" quotePrefix="1" applyFont="1" applyFill="1" applyAlignment="1">
      <alignment horizontal="left"/>
    </xf>
    <xf numFmtId="165" fontId="3" fillId="6" borderId="0" xfId="3" quotePrefix="1" applyFont="1" applyFill="1" applyAlignment="1">
      <alignment horizontal="left" indent="1"/>
    </xf>
    <xf numFmtId="165" fontId="3" fillId="6" borderId="0" xfId="3" quotePrefix="1" applyFont="1" applyFill="1" applyAlignment="1">
      <alignment horizontal="left" indent="2"/>
    </xf>
    <xf numFmtId="165" fontId="3" fillId="6" borderId="0" xfId="3" quotePrefix="1" applyFont="1" applyFill="1" applyAlignment="1">
      <alignment horizontal="left" indent="3"/>
    </xf>
    <xf numFmtId="165" fontId="3" fillId="6" borderId="0" xfId="3" quotePrefix="1" applyFont="1" applyFill="1" applyAlignment="1">
      <alignment horizontal="left" wrapText="1" indent="2"/>
    </xf>
    <xf numFmtId="165" fontId="3" fillId="6" borderId="0" xfId="3" quotePrefix="1" applyFont="1" applyFill="1" applyBorder="1" applyAlignment="1" applyProtection="1">
      <alignment horizontal="left" indent="1"/>
    </xf>
    <xf numFmtId="165" fontId="3" fillId="6" borderId="0" xfId="3" quotePrefix="1" applyFont="1" applyFill="1" applyBorder="1" applyAlignment="1" applyProtection="1">
      <alignment horizontal="left" indent="2"/>
    </xf>
    <xf numFmtId="4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2" fillId="2" borderId="0" xfId="0" quotePrefix="1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14" fontId="3" fillId="3" borderId="0" xfId="0" applyNumberFormat="1" applyFont="1" applyFill="1" applyAlignment="1" applyProtection="1">
      <alignment horizontal="left" vertical="center"/>
      <protection locked="0"/>
    </xf>
    <xf numFmtId="1" fontId="3" fillId="3" borderId="0" xfId="0" applyNumberFormat="1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8" borderId="0" xfId="0" applyNumberFormat="1" applyFont="1" applyFill="1" applyAlignment="1">
      <alignment horizontal="left" vertical="center"/>
    </xf>
    <xf numFmtId="1" fontId="3" fillId="3" borderId="0" xfId="0" applyNumberFormat="1" applyFont="1" applyFill="1" applyAlignment="1" applyProtection="1">
      <alignment horizontal="left"/>
      <protection locked="0"/>
    </xf>
    <xf numFmtId="3" fontId="2" fillId="6" borderId="1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0" fontId="2" fillId="0" borderId="0" xfId="0" quotePrefix="1" applyFont="1" applyAlignment="1">
      <alignment horizontal="left" vertical="center" wrapText="1"/>
    </xf>
    <xf numFmtId="0" fontId="3" fillId="0" borderId="2" xfId="0" quotePrefix="1" applyFont="1" applyFill="1" applyBorder="1" applyAlignment="1" applyProtection="1">
      <alignment horizontal="left" vertical="center" wrapText="1"/>
    </xf>
    <xf numFmtId="0" fontId="2" fillId="6" borderId="1" xfId="0" quotePrefix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 applyProtection="1">
      <alignment vertical="center"/>
      <protection locked="0"/>
    </xf>
    <xf numFmtId="4" fontId="3" fillId="3" borderId="11" xfId="0" applyNumberFormat="1" applyFont="1" applyFill="1" applyBorder="1" applyAlignment="1" applyProtection="1">
      <alignment vertical="center"/>
      <protection locked="0"/>
    </xf>
    <xf numFmtId="4" fontId="2" fillId="5" borderId="8" xfId="0" applyNumberFormat="1" applyFont="1" applyFill="1" applyBorder="1" applyAlignment="1" applyProtection="1">
      <alignment vertical="center"/>
    </xf>
    <xf numFmtId="4" fontId="3" fillId="3" borderId="14" xfId="0" applyNumberFormat="1" applyFont="1" applyFill="1" applyBorder="1" applyAlignment="1" applyProtection="1">
      <alignment vertical="center"/>
      <protection locked="0"/>
    </xf>
    <xf numFmtId="4" fontId="3" fillId="3" borderId="15" xfId="0" applyNumberFormat="1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4" fontId="3" fillId="3" borderId="17" xfId="0" applyNumberFormat="1" applyFont="1" applyFill="1" applyBorder="1" applyAlignment="1" applyProtection="1">
      <alignment vertical="center"/>
      <protection locked="0"/>
    </xf>
    <xf numFmtId="4" fontId="3" fillId="3" borderId="18" xfId="0" applyNumberFormat="1" applyFont="1" applyFill="1" applyBorder="1" applyAlignment="1" applyProtection="1">
      <alignment vertical="center"/>
      <protection locked="0"/>
    </xf>
    <xf numFmtId="4" fontId="3" fillId="3" borderId="19" xfId="0" applyNumberFormat="1" applyFont="1" applyFill="1" applyBorder="1" applyAlignment="1" applyProtection="1">
      <alignment vertical="center"/>
      <protection locked="0"/>
    </xf>
    <xf numFmtId="4" fontId="3" fillId="3" borderId="8" xfId="0" applyNumberFormat="1" applyFont="1" applyFill="1" applyBorder="1" applyAlignment="1" applyProtection="1">
      <alignment vertical="center"/>
      <protection locked="0"/>
    </xf>
    <xf numFmtId="4" fontId="3" fillId="3" borderId="4" xfId="0" applyNumberFormat="1" applyFont="1" applyFill="1" applyBorder="1" applyAlignment="1" applyProtection="1">
      <alignment vertical="center"/>
      <protection locked="0"/>
    </xf>
    <xf numFmtId="4" fontId="2" fillId="5" borderId="12" xfId="0" applyNumberFormat="1" applyFont="1" applyFill="1" applyBorder="1" applyAlignment="1" applyProtection="1">
      <alignment vertical="center"/>
    </xf>
    <xf numFmtId="4" fontId="2" fillId="5" borderId="0" xfId="0" applyNumberFormat="1" applyFont="1" applyFill="1" applyBorder="1" applyAlignment="1" applyProtection="1">
      <alignment vertical="center"/>
    </xf>
    <xf numFmtId="4" fontId="3" fillId="3" borderId="16" xfId="0" applyNumberFormat="1" applyFont="1" applyFill="1" applyBorder="1" applyAlignment="1" applyProtection="1">
      <alignment vertical="center"/>
      <protection locked="0"/>
    </xf>
    <xf numFmtId="4" fontId="2" fillId="5" borderId="21" xfId="0" applyNumberFormat="1" applyFont="1" applyFill="1" applyBorder="1" applyAlignment="1" applyProtection="1">
      <alignment vertical="center"/>
    </xf>
    <xf numFmtId="4" fontId="2" fillId="5" borderId="10" xfId="0" applyNumberFormat="1" applyFont="1" applyFill="1" applyBorder="1" applyAlignment="1" applyProtection="1">
      <alignment vertical="center"/>
    </xf>
    <xf numFmtId="4" fontId="2" fillId="5" borderId="20" xfId="0" applyNumberFormat="1" applyFont="1" applyFill="1" applyBorder="1" applyAlignment="1" applyProtection="1">
      <alignment vertical="center"/>
    </xf>
    <xf numFmtId="4" fontId="2" fillId="5" borderId="13" xfId="0" applyNumberFormat="1" applyFont="1" applyFill="1" applyBorder="1" applyAlignment="1">
      <alignment vertical="center"/>
    </xf>
    <xf numFmtId="4" fontId="3" fillId="3" borderId="21" xfId="0" applyNumberFormat="1" applyFont="1" applyFill="1" applyBorder="1" applyAlignment="1" applyProtection="1">
      <alignment vertical="center"/>
      <protection locked="0"/>
    </xf>
    <xf numFmtId="4" fontId="3" fillId="3" borderId="10" xfId="0" applyNumberFormat="1" applyFont="1" applyFill="1" applyBorder="1" applyAlignment="1" applyProtection="1">
      <alignment vertical="center"/>
      <protection locked="0"/>
    </xf>
    <xf numFmtId="4" fontId="3" fillId="3" borderId="13" xfId="0" applyNumberFormat="1" applyFont="1" applyFill="1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</xf>
    <xf numFmtId="10" fontId="3" fillId="3" borderId="21" xfId="4" applyNumberFormat="1" applyFont="1" applyFill="1" applyBorder="1" applyAlignment="1" applyProtection="1">
      <alignment horizontal="right" vertical="center"/>
      <protection locked="0"/>
    </xf>
    <xf numFmtId="10" fontId="3" fillId="3" borderId="10" xfId="4" applyNumberFormat="1" applyFont="1" applyFill="1" applyBorder="1" applyAlignment="1" applyProtection="1">
      <alignment horizontal="right" vertical="center"/>
      <protection locked="0"/>
    </xf>
    <xf numFmtId="10" fontId="3" fillId="3" borderId="20" xfId="4" applyNumberFormat="1" applyFont="1" applyFill="1" applyBorder="1" applyAlignment="1" applyProtection="1">
      <alignment horizontal="right" vertical="center"/>
      <protection locked="0"/>
    </xf>
    <xf numFmtId="0" fontId="2" fillId="4" borderId="13" xfId="0" quotePrefix="1" applyFont="1" applyFill="1" applyBorder="1" applyAlignment="1" applyProtection="1">
      <alignment horizontal="center" vertical="center" wrapText="1"/>
    </xf>
    <xf numFmtId="3" fontId="2" fillId="5" borderId="12" xfId="0" applyNumberFormat="1" applyFont="1" applyFill="1" applyBorder="1" applyProtection="1"/>
    <xf numFmtId="4" fontId="2" fillId="5" borderId="12" xfId="0" applyNumberFormat="1" applyFont="1" applyFill="1" applyBorder="1" applyProtection="1"/>
    <xf numFmtId="4" fontId="2" fillId="5" borderId="14" xfId="0" applyNumberFormat="1" applyFont="1" applyFill="1" applyBorder="1" applyProtection="1"/>
    <xf numFmtId="4" fontId="2" fillId="5" borderId="15" xfId="0" applyNumberFormat="1" applyFont="1" applyFill="1" applyBorder="1" applyProtection="1"/>
    <xf numFmtId="4" fontId="3" fillId="3" borderId="15" xfId="0" applyNumberFormat="1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4" fontId="3" fillId="3" borderId="8" xfId="0" applyNumberFormat="1" applyFont="1" applyFill="1" applyBorder="1" applyProtection="1">
      <protection locked="0"/>
    </xf>
    <xf numFmtId="4" fontId="3" fillId="3" borderId="16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 wrapText="1"/>
    </xf>
    <xf numFmtId="0" fontId="2" fillId="4" borderId="17" xfId="0" applyFont="1" applyFill="1" applyBorder="1" applyAlignment="1" applyProtection="1">
      <alignment horizontal="left"/>
    </xf>
    <xf numFmtId="0" fontId="2" fillId="4" borderId="12" xfId="0" applyFont="1" applyFill="1" applyBorder="1" applyAlignment="1" applyProtection="1">
      <alignment horizontal="left"/>
    </xf>
    <xf numFmtId="0" fontId="2" fillId="4" borderId="14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left"/>
    </xf>
    <xf numFmtId="0" fontId="2" fillId="4" borderId="15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left"/>
    </xf>
    <xf numFmtId="9" fontId="2" fillId="4" borderId="15" xfId="0" applyNumberFormat="1" applyFont="1" applyFill="1" applyBorder="1" applyAlignment="1" applyProtection="1">
      <alignment horizontal="left"/>
    </xf>
    <xf numFmtId="0" fontId="2" fillId="4" borderId="19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left"/>
    </xf>
    <xf numFmtId="0" fontId="2" fillId="4" borderId="16" xfId="0" applyFont="1" applyFill="1" applyBorder="1" applyAlignment="1" applyProtection="1">
      <alignment horizontal="left"/>
    </xf>
    <xf numFmtId="3" fontId="2" fillId="5" borderId="21" xfId="0" applyNumberFormat="1" applyFont="1" applyFill="1" applyBorder="1" applyProtection="1"/>
    <xf numFmtId="3" fontId="2" fillId="5" borderId="10" xfId="0" applyNumberFormat="1" applyFont="1" applyFill="1" applyBorder="1" applyProtection="1"/>
    <xf numFmtId="4" fontId="2" fillId="5" borderId="10" xfId="0" applyNumberFormat="1" applyFont="1" applyFill="1" applyBorder="1" applyProtection="1"/>
    <xf numFmtId="4" fontId="2" fillId="5" borderId="20" xfId="0" applyNumberFormat="1" applyFont="1" applyFill="1" applyBorder="1" applyProtection="1"/>
    <xf numFmtId="0" fontId="2" fillId="4" borderId="11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</xf>
    <xf numFmtId="3" fontId="2" fillId="5" borderId="13" xfId="0" applyNumberFormat="1" applyFont="1" applyFill="1" applyBorder="1" applyProtection="1"/>
    <xf numFmtId="0" fontId="2" fillId="9" borderId="19" xfId="0" applyFont="1" applyFill="1" applyBorder="1" applyAlignment="1" applyProtection="1">
      <alignment horizontal="center" vertical="center"/>
    </xf>
    <xf numFmtId="0" fontId="2" fillId="9" borderId="13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3" fillId="3" borderId="0" xfId="0" applyNumberFormat="1" applyFont="1" applyFill="1" applyBorder="1" applyProtection="1">
      <protection locked="0"/>
    </xf>
    <xf numFmtId="164" fontId="3" fillId="3" borderId="8" xfId="0" applyNumberFormat="1" applyFont="1" applyFill="1" applyBorder="1" applyProtection="1">
      <protection locked="0"/>
    </xf>
    <xf numFmtId="0" fontId="3" fillId="0" borderId="1" xfId="0" quotePrefix="1" applyFont="1" applyBorder="1" applyAlignment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 indent="1"/>
    </xf>
    <xf numFmtId="4" fontId="3" fillId="5" borderId="18" xfId="0" applyNumberFormat="1" applyFont="1" applyFill="1" applyBorder="1" applyAlignment="1">
      <alignment vertical="center"/>
    </xf>
    <xf numFmtId="4" fontId="3" fillId="5" borderId="0" xfId="0" applyNumberFormat="1" applyFont="1" applyFill="1" applyBorder="1" applyAlignment="1">
      <alignment vertical="center"/>
    </xf>
    <xf numFmtId="4" fontId="3" fillId="5" borderId="15" xfId="0" applyNumberFormat="1" applyFont="1" applyFill="1" applyBorder="1" applyAlignment="1">
      <alignment vertical="center"/>
    </xf>
    <xf numFmtId="3" fontId="2" fillId="6" borderId="1" xfId="0" quotePrefix="1" applyNumberFormat="1" applyFont="1" applyFill="1" applyBorder="1" applyAlignment="1" applyProtection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quotePrefix="1" applyFont="1" applyFill="1" applyBorder="1" applyAlignment="1">
      <alignment horizontal="center" vertical="center" wrapText="1"/>
    </xf>
    <xf numFmtId="0" fontId="2" fillId="6" borderId="6" xfId="0" quotePrefix="1" applyFont="1" applyFill="1" applyBorder="1" applyAlignment="1">
      <alignment horizontal="center" vertical="center" wrapText="1"/>
    </xf>
    <xf numFmtId="0" fontId="2" fillId="6" borderId="7" xfId="0" quotePrefix="1" applyFont="1" applyFill="1" applyBorder="1" applyAlignment="1">
      <alignment horizontal="center" vertical="center" wrapText="1"/>
    </xf>
    <xf numFmtId="0" fontId="2" fillId="6" borderId="3" xfId="0" quotePrefix="1" applyFont="1" applyFill="1" applyBorder="1" applyAlignment="1">
      <alignment horizontal="center" vertical="center" wrapText="1"/>
    </xf>
    <xf numFmtId="0" fontId="2" fillId="6" borderId="4" xfId="0" quotePrefix="1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" xfId="0" quotePrefix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2" fillId="7" borderId="13" xfId="0" quotePrefix="1" applyFont="1" applyFill="1" applyBorder="1" applyAlignment="1" applyProtection="1">
      <alignment horizontal="center" vertical="center" wrapText="1"/>
    </xf>
    <xf numFmtId="0" fontId="2" fillId="7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3" fillId="0" borderId="0" xfId="0" applyFont="1" applyFill="1" applyAlignment="1" applyProtection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_Folha1" xfId="3" xr:uid="{00000000-0005-0000-0000-000003000000}"/>
    <cellStyle name="Percentagem" xfId="4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91440</xdr:rowOff>
    </xdr:from>
    <xdr:to>
      <xdr:col>1</xdr:col>
      <xdr:colOff>1850974</xdr:colOff>
      <xdr:row>13</xdr:row>
      <xdr:rowOff>94184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1431518E-3E21-4DB7-B03F-12C051910533}"/>
            </a:ext>
          </a:extLst>
        </xdr:cNvPr>
        <xdr:cNvSpPr txBox="1">
          <a:spLocks noChangeArrowheads="1"/>
        </xdr:cNvSpPr>
      </xdr:nvSpPr>
      <xdr:spPr bwMode="auto">
        <a:xfrm>
          <a:off x="38100" y="1548765"/>
          <a:ext cx="3091248" cy="650444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As células de cor laranja são de preenchimento automático.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6</xdr:col>
      <xdr:colOff>28575</xdr:colOff>
      <xdr:row>121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A9D345-6FFD-4D20-9858-11569B4B76C8}"/>
            </a:ext>
          </a:extLst>
        </xdr:cNvPr>
        <xdr:cNvSpPr txBox="1"/>
      </xdr:nvSpPr>
      <xdr:spPr>
        <a:xfrm>
          <a:off x="0" y="3562350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E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166370</xdr:colOff>
      <xdr:row>2</xdr:row>
      <xdr:rowOff>0</xdr:rowOff>
    </xdr:from>
    <xdr:to>
      <xdr:col>4</xdr:col>
      <xdr:colOff>3191</xdr:colOff>
      <xdr:row>3</xdr:row>
      <xdr:rowOff>0</xdr:rowOff>
    </xdr:to>
    <xdr:sp macro="" textlink="">
      <xdr:nvSpPr>
        <xdr:cNvPr id="16388" name="Text Box 4">
          <a:extLst>
            <a:ext uri="{FF2B5EF4-FFF2-40B4-BE49-F238E27FC236}">
              <a16:creationId xmlns:a16="http://schemas.microsoft.com/office/drawing/2014/main" id="{2A2847EE-60FA-414F-89D4-128EB33A5AFC}"/>
            </a:ext>
          </a:extLst>
        </xdr:cNvPr>
        <xdr:cNvSpPr txBox="1">
          <a:spLocks noChangeArrowheads="1"/>
        </xdr:cNvSpPr>
      </xdr:nvSpPr>
      <xdr:spPr bwMode="auto">
        <a:xfrm>
          <a:off x="25400" y="323850"/>
          <a:ext cx="2949563" cy="2476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Preencher apenas com os valores relativos a seguro direto.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7</xdr:col>
      <xdr:colOff>76201</xdr:colOff>
      <xdr:row>2</xdr:row>
      <xdr:rowOff>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923FB20C-B9D2-4483-8269-DB4D7BD0C7B5}"/>
            </a:ext>
          </a:extLst>
        </xdr:cNvPr>
        <xdr:cNvSpPr txBox="1">
          <a:spLocks noChangeArrowheads="1"/>
        </xdr:cNvSpPr>
      </xdr:nvSpPr>
      <xdr:spPr bwMode="auto">
        <a:xfrm>
          <a:off x="2924176" y="161926"/>
          <a:ext cx="7673975" cy="761999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cs typeface="Arial"/>
            </a:rPr>
            <a:t>Os valores devem ser sempre reportados positivos, exceto quando vão contra a natureza do seu saldo.</a:t>
          </a:r>
        </a:p>
        <a:p>
          <a:pPr algn="l" rtl="0"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/>
              <a:cs typeface="Arial"/>
            </a:rPr>
            <a:t>Considerar</a:t>
          </a:r>
          <a:r>
            <a:rPr lang="pt-PT" sz="8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apenas a atividade de seguro direto.</a:t>
          </a:r>
        </a:p>
        <a:p>
          <a:pPr algn="l" rtl="0">
            <a:defRPr sz="1000"/>
          </a:pPr>
          <a:endParaRPr lang="pt-PT" sz="8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 baseline="0">
              <a:solidFill>
                <a:srgbClr val="000000"/>
              </a:solidFill>
              <a:latin typeface="Arial"/>
              <a:cs typeface="Arial"/>
            </a:rPr>
            <a:t>A informação relativa a contratos em cosseguro deve ser considerada, tanto pela líder como pelas outras cosseguradoras, pela respetiva quota-parte.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38100</xdr:rowOff>
    </xdr:from>
    <xdr:to>
      <xdr:col>5</xdr:col>
      <xdr:colOff>342900</xdr:colOff>
      <xdr:row>2</xdr:row>
      <xdr:rowOff>114300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E9D8AB05-4A8E-4CF5-BBB6-2065145C2719}"/>
            </a:ext>
          </a:extLst>
        </xdr:cNvPr>
        <xdr:cNvSpPr txBox="1">
          <a:spLocks noChangeArrowheads="1"/>
        </xdr:cNvSpPr>
      </xdr:nvSpPr>
      <xdr:spPr bwMode="auto">
        <a:xfrm>
          <a:off x="2621280" y="228600"/>
          <a:ext cx="4617720" cy="266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lnSpc>
              <a:spcPct val="150000"/>
            </a:lnSpc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Preencher apenas com os valores relativos a seguro direto.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130231</xdr:colOff>
      <xdr:row>1</xdr:row>
      <xdr:rowOff>24931</xdr:rowOff>
    </xdr:from>
    <xdr:to>
      <xdr:col>7</xdr:col>
      <xdr:colOff>236220</xdr:colOff>
      <xdr:row>2</xdr:row>
      <xdr:rowOff>15240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704A0105-1732-4ECC-9B0D-87E31A0A990C}"/>
            </a:ext>
          </a:extLst>
        </xdr:cNvPr>
        <xdr:cNvSpPr txBox="1">
          <a:spLocks noChangeArrowheads="1"/>
        </xdr:cNvSpPr>
      </xdr:nvSpPr>
      <xdr:spPr bwMode="auto">
        <a:xfrm>
          <a:off x="2728651" y="215431"/>
          <a:ext cx="6552509" cy="180809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Preencher apenas com os valores relativos a seguro direto, exceto pensões pagas, pensões remidas e assistência vitalícia.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59054</xdr:colOff>
      <xdr:row>2</xdr:row>
      <xdr:rowOff>68579</xdr:rowOff>
    </xdr:from>
    <xdr:to>
      <xdr:col>5</xdr:col>
      <xdr:colOff>1181100</xdr:colOff>
      <xdr:row>3</xdr:row>
      <xdr:rowOff>22860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31127B29-ABB2-4BAF-9EE1-8538EC9BC38A}"/>
            </a:ext>
          </a:extLst>
        </xdr:cNvPr>
        <xdr:cNvSpPr txBox="1">
          <a:spLocks noChangeArrowheads="1"/>
        </xdr:cNvSpPr>
      </xdr:nvSpPr>
      <xdr:spPr bwMode="auto">
        <a:xfrm>
          <a:off x="1483994" y="388619"/>
          <a:ext cx="6821806" cy="502921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700"/>
            </a:lnSpc>
            <a:defRPr sz="1000"/>
          </a:pPr>
          <a:r>
            <a:rPr lang="pt-PT" sz="8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Preencher apenas com os valores relativos a:</a:t>
          </a:r>
        </a:p>
        <a:p>
          <a:pPr rtl="0">
            <a:lnSpc>
              <a:spcPct val="150000"/>
            </a:lnSpc>
          </a:pPr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Seguro direto;</a:t>
          </a:r>
        </a:p>
        <a:p>
          <a:pPr rtl="0">
            <a:lnSpc>
              <a:spcPct val="150000"/>
            </a:lnSpc>
          </a:pPr>
          <a:r>
            <a:rPr lang="pt-PT" sz="800" b="0" i="0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Passivos de contratos de seguro de serviços passados da Demonstração da posição financeira (exceto na</a:t>
          </a:r>
          <a:r>
            <a:rPr lang="pt-PT" sz="800" b="0" i="0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 relativa a outras prestações).</a:t>
          </a:r>
          <a:endParaRPr lang="pt-PT" sz="800" b="0" i="0" strike="noStrike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1</xdr:row>
      <xdr:rowOff>76200</xdr:rowOff>
    </xdr:from>
    <xdr:to>
      <xdr:col>7</xdr:col>
      <xdr:colOff>371476</xdr:colOff>
      <xdr:row>3</xdr:row>
      <xdr:rowOff>57150</xdr:rowOff>
    </xdr:to>
    <xdr:sp macro="" textlink="">
      <xdr:nvSpPr>
        <xdr:cNvPr id="12292" name="Text Box 4">
          <a:extLst>
            <a:ext uri="{FF2B5EF4-FFF2-40B4-BE49-F238E27FC236}">
              <a16:creationId xmlns:a16="http://schemas.microsoft.com/office/drawing/2014/main" id="{AFCDCAC1-4AB4-493F-9A65-5EDCBD21B8AB}"/>
            </a:ext>
          </a:extLst>
        </xdr:cNvPr>
        <xdr:cNvSpPr txBox="1">
          <a:spLocks noChangeArrowheads="1"/>
        </xdr:cNvSpPr>
      </xdr:nvSpPr>
      <xdr:spPr bwMode="auto">
        <a:xfrm>
          <a:off x="1560195" y="238125"/>
          <a:ext cx="6878956" cy="6000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Preencher apenas com os valores relativos a:</a:t>
          </a:r>
        </a:p>
        <a:p>
          <a:pPr rtl="0">
            <a:lnSpc>
              <a:spcPct val="150000"/>
            </a:lnSpc>
          </a:pPr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Seguro direto;</a:t>
          </a:r>
          <a:endParaRPr lang="pt-PT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>
            <a:lnSpc>
              <a:spcPct val="150000"/>
            </a:lnSpc>
          </a:pPr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Montantes pagos com</a:t>
          </a:r>
          <a:r>
            <a:rPr lang="pt-PT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sinistros ocorridos e outros gastos atribuíveis a contratos de seguros, líquidos de reembolsos </a:t>
          </a:r>
          <a:r>
            <a:rPr lang="pt-PT" sz="8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(exceto outras prestações).</a:t>
          </a:r>
          <a:endParaRPr lang="pt-PT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7</xdr:col>
      <xdr:colOff>0</xdr:colOff>
      <xdr:row>3</xdr:row>
      <xdr:rowOff>2039</xdr:rowOff>
    </xdr:to>
    <xdr:sp macro="" textlink="">
      <xdr:nvSpPr>
        <xdr:cNvPr id="14343" name="Text Box 7">
          <a:extLst>
            <a:ext uri="{FF2B5EF4-FFF2-40B4-BE49-F238E27FC236}">
              <a16:creationId xmlns:a16="http://schemas.microsoft.com/office/drawing/2014/main" id="{4B772927-744F-4184-8123-AE79EC9C265F}"/>
            </a:ext>
          </a:extLst>
        </xdr:cNvPr>
        <xdr:cNvSpPr txBox="1">
          <a:spLocks noChangeArrowheads="1"/>
        </xdr:cNvSpPr>
      </xdr:nvSpPr>
      <xdr:spPr bwMode="auto">
        <a:xfrm>
          <a:off x="2190750" y="200025"/>
          <a:ext cx="5486400" cy="4191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Preencher apenas com os valores relativos a seguro direto.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Deverão ser consideradas as pensões a partir da data de conciliação / homologação.</a:t>
          </a: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1826895</xdr:colOff>
      <xdr:row>1</xdr:row>
      <xdr:rowOff>68579</xdr:rowOff>
    </xdr:from>
    <xdr:to>
      <xdr:col>4</xdr:col>
      <xdr:colOff>638195</xdr:colOff>
      <xdr:row>2</xdr:row>
      <xdr:rowOff>487680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5BAD39E3-5AD8-476B-B89B-3C6911F38FE1}"/>
            </a:ext>
          </a:extLst>
        </xdr:cNvPr>
        <xdr:cNvSpPr txBox="1">
          <a:spLocks noChangeArrowheads="1"/>
        </xdr:cNvSpPr>
      </xdr:nvSpPr>
      <xdr:spPr bwMode="auto">
        <a:xfrm>
          <a:off x="1828800" y="220979"/>
          <a:ext cx="3680460" cy="571501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Preencher apenas com os valores relativos a seguro direto.</a:t>
          </a:r>
          <a:endParaRPr lang="pt-PT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Relativamente à ITP considerar o número de dias ponderado pelo grau de incapacidade.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2</xdr:row>
      <xdr:rowOff>25400</xdr:rowOff>
    </xdr:from>
    <xdr:to>
      <xdr:col>4</xdr:col>
      <xdr:colOff>840993</xdr:colOff>
      <xdr:row>3</xdr:row>
      <xdr:rowOff>110</xdr:rowOff>
    </xdr:to>
    <xdr:sp macro="" textlink="">
      <xdr:nvSpPr>
        <xdr:cNvPr id="15362" name="Text Box 2">
          <a:extLst>
            <a:ext uri="{FF2B5EF4-FFF2-40B4-BE49-F238E27FC236}">
              <a16:creationId xmlns:a16="http://schemas.microsoft.com/office/drawing/2014/main" id="{25AA77BC-1368-44CA-9946-7C58BAC89F65}"/>
            </a:ext>
          </a:extLst>
        </xdr:cNvPr>
        <xdr:cNvSpPr txBox="1">
          <a:spLocks noChangeArrowheads="1"/>
        </xdr:cNvSpPr>
      </xdr:nvSpPr>
      <xdr:spPr bwMode="auto">
        <a:xfrm>
          <a:off x="1050925" y="342900"/>
          <a:ext cx="3441877" cy="20966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Preencher apenas com os valores relativos a seguro direto.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L8"/>
  <sheetViews>
    <sheetView showGridLines="0" tabSelected="1" workbookViewId="0"/>
  </sheetViews>
  <sheetFormatPr defaultColWidth="9.109375" defaultRowHeight="12.75" customHeight="1" x14ac:dyDescent="0.2"/>
  <cols>
    <col min="1" max="1" width="19.88671875" style="4" bestFit="1" customWidth="1"/>
    <col min="2" max="2" width="35.6640625" style="4" customWidth="1"/>
    <col min="3" max="16384" width="9.109375" style="4"/>
  </cols>
  <sheetData>
    <row r="1" spans="1:38" s="1" customFormat="1" ht="12.75" customHeight="1" x14ac:dyDescent="0.2">
      <c r="A1" s="99" t="s">
        <v>179</v>
      </c>
      <c r="B1" s="100"/>
      <c r="C1" s="5"/>
      <c r="D1" s="5"/>
      <c r="I1" s="5"/>
      <c r="J1" s="5"/>
      <c r="K1" s="5"/>
      <c r="AJ1" s="2"/>
      <c r="AK1" s="2"/>
      <c r="AL1" s="2"/>
    </row>
    <row r="2" spans="1:38" s="1" customFormat="1" ht="12.75" customHeight="1" x14ac:dyDescent="0.2">
      <c r="A2" s="101" t="s">
        <v>0</v>
      </c>
      <c r="B2" s="102"/>
      <c r="C2" s="6"/>
      <c r="D2" s="6"/>
      <c r="I2" s="6"/>
      <c r="J2" s="6"/>
      <c r="K2" s="6"/>
      <c r="AJ2" s="2"/>
      <c r="AK2" s="2"/>
      <c r="AL2" s="2"/>
    </row>
    <row r="3" spans="1:38" s="1" customFormat="1" ht="12.75" customHeight="1" x14ac:dyDescent="0.2">
      <c r="A3" s="101" t="s">
        <v>1</v>
      </c>
      <c r="B3" s="103"/>
      <c r="C3" s="6"/>
      <c r="D3" s="6"/>
      <c r="I3" s="6"/>
      <c r="J3" s="6"/>
      <c r="K3" s="6"/>
      <c r="AJ3" s="2"/>
      <c r="AK3" s="2"/>
      <c r="AL3" s="2"/>
    </row>
    <row r="4" spans="1:38" s="1" customFormat="1" ht="12.75" customHeight="1" x14ac:dyDescent="0.2">
      <c r="A4" s="101" t="s">
        <v>2</v>
      </c>
      <c r="B4" s="104"/>
      <c r="C4" s="6"/>
      <c r="D4" s="6"/>
      <c r="I4" s="6"/>
      <c r="J4" s="6"/>
      <c r="K4" s="6"/>
      <c r="AJ4" s="2"/>
      <c r="AK4" s="2"/>
      <c r="AL4" s="2"/>
    </row>
    <row r="5" spans="1:38" s="13" customFormat="1" ht="12.75" customHeight="1" x14ac:dyDescent="0.2">
      <c r="A5" s="101" t="s">
        <v>6</v>
      </c>
      <c r="B5" s="104"/>
      <c r="C5" s="40"/>
      <c r="D5" s="40"/>
      <c r="E5" s="40"/>
      <c r="F5" s="41"/>
      <c r="G5" s="41"/>
      <c r="H5" s="41"/>
      <c r="I5" s="7"/>
      <c r="J5" s="7"/>
      <c r="K5" s="7"/>
      <c r="L5" s="7"/>
      <c r="M5" s="7"/>
      <c r="N5" s="7"/>
      <c r="O5" s="7"/>
    </row>
    <row r="6" spans="1:38" s="1" customFormat="1" ht="12.75" customHeight="1" x14ac:dyDescent="0.2">
      <c r="A6" s="101" t="s">
        <v>80</v>
      </c>
      <c r="B6" s="104" t="s">
        <v>174</v>
      </c>
      <c r="C6" s="6"/>
      <c r="D6" s="6"/>
      <c r="I6" s="6"/>
      <c r="J6" s="6"/>
      <c r="K6" s="6"/>
      <c r="AJ6" s="2"/>
      <c r="AK6" s="2"/>
      <c r="AL6" s="2"/>
    </row>
    <row r="7" spans="1:38" ht="12.75" customHeight="1" x14ac:dyDescent="0.2">
      <c r="A7" s="101" t="s">
        <v>71</v>
      </c>
      <c r="B7" s="105" t="s">
        <v>172</v>
      </c>
    </row>
    <row r="8" spans="1:38" ht="12.75" customHeight="1" x14ac:dyDescent="0.2">
      <c r="A8" s="4" t="s">
        <v>173</v>
      </c>
      <c r="B8" s="106"/>
    </row>
  </sheetData>
  <sheetProtection algorithmName="SHA-512" hashValue="8p0GXrU5L70AtEadUff4DRmg/ftyHYHGXwQS0DAfG8DYh8sPrOFrBh7+5AOXTeJDwyMRldW+1b3aTuopv3W5eQ==" saltValue="0xduGEcs13Lro7U3k+8sBw==" spinCount="100000" sheet="1" objects="1" scenarios="1"/>
  <phoneticPr fontId="0" type="noConversion"/>
  <dataValidations count="5">
    <dataValidation type="date" allowBlank="1" showInputMessage="1" showErrorMessage="1" errorTitle="Data" error="Esta célula deverá conter uma data no formato DD-MM-AAAA." sqref="B2" xr:uid="{00000000-0002-0000-0000-000000000000}">
      <formula1>32874</formula1>
      <formula2>401768</formula2>
    </dataValidation>
    <dataValidation type="whole" allowBlank="1" showInputMessage="1" showErrorMessage="1" errorTitle="CE" error="Esta célula deverá conter um valor numérico com 4 dígitos." sqref="B3" xr:uid="{00000000-0002-0000-0000-000001000000}">
      <formula1>1000</formula1>
      <formula2>9999</formula2>
    </dataValidation>
    <dataValidation type="textLength" operator="equal" allowBlank="1" showInputMessage="1" showErrorMessage="1" errorTitle="LEI" error="Esta célula deverá conter um código com 20 caracteres." sqref="B8" xr:uid="{00000000-0002-0000-0000-000002000000}">
      <formula1>20</formula1>
    </dataValidation>
    <dataValidation type="textLength" operator="equal" allowBlank="1" showInputMessage="1" showErrorMessage="1" errorTitle="Atividade em" error="Código ISO 3166 incorreto." sqref="B6" xr:uid="{00000000-0002-0000-0000-000003000000}">
      <formula1>3</formula1>
    </dataValidation>
    <dataValidation allowBlank="1" showInputMessage="1" showErrorMessage="1" errorTitle="Tipo de período de reporte" error="Tipo de período de reporte incorrecto." sqref="B7" xr:uid="{00000000-0002-0000-0000-000004000000}"/>
  </dataValidations>
  <pageMargins left="0.39370078740157483" right="0.39370078740157483" top="0.39370078740157483" bottom="0.39370078740157483" header="0" footer="0"/>
  <pageSetup paperSize="9" orientation="portrait" cellComments="atEnd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3">
    <pageSetUpPr fitToPage="1"/>
  </sheetPr>
  <dimension ref="A1:C127"/>
  <sheetViews>
    <sheetView showGridLines="0" workbookViewId="0">
      <selection activeCell="C6" sqref="C6"/>
    </sheetView>
  </sheetViews>
  <sheetFormatPr defaultColWidth="9.109375" defaultRowHeight="12.75" customHeight="1" x14ac:dyDescent="0.2"/>
  <cols>
    <col min="1" max="1" width="13.44140625" style="29" customWidth="1"/>
    <col min="2" max="3" width="13.109375" style="29" customWidth="1"/>
    <col min="4" max="16384" width="9.109375" style="29"/>
  </cols>
  <sheetData>
    <row r="1" spans="1:3" s="85" customFormat="1" ht="12.75" customHeight="1" x14ac:dyDescent="0.2">
      <c r="A1" s="82" t="s">
        <v>187</v>
      </c>
    </row>
    <row r="2" spans="1:3" s="33" customFormat="1" ht="12.75" customHeight="1" x14ac:dyDescent="0.25">
      <c r="A2" s="32"/>
      <c r="B2" s="219"/>
      <c r="C2" s="217"/>
    </row>
    <row r="3" spans="1:3" s="33" customFormat="1" ht="21" customHeight="1" x14ac:dyDescent="0.2">
      <c r="A3" s="32"/>
    </row>
    <row r="4" spans="1:3" ht="12.75" customHeight="1" x14ac:dyDescent="0.2">
      <c r="A4" s="12"/>
    </row>
    <row r="5" spans="1:3" ht="30.6" x14ac:dyDescent="0.2">
      <c r="A5" s="3" t="s">
        <v>81</v>
      </c>
      <c r="B5" s="54" t="s">
        <v>177</v>
      </c>
      <c r="C5" s="54" t="s">
        <v>69</v>
      </c>
    </row>
    <row r="6" spans="1:3" ht="12.75" customHeight="1" x14ac:dyDescent="0.2">
      <c r="A6" s="184">
        <v>0</v>
      </c>
      <c r="B6" s="30"/>
      <c r="C6" s="31"/>
    </row>
    <row r="7" spans="1:3" ht="12.75" customHeight="1" x14ac:dyDescent="0.2">
      <c r="A7" s="184">
        <v>1</v>
      </c>
      <c r="B7" s="30"/>
      <c r="C7" s="31"/>
    </row>
    <row r="8" spans="1:3" ht="12.75" customHeight="1" x14ac:dyDescent="0.2">
      <c r="A8" s="184">
        <v>2</v>
      </c>
      <c r="B8" s="30"/>
      <c r="C8" s="31"/>
    </row>
    <row r="9" spans="1:3" ht="12.75" customHeight="1" x14ac:dyDescent="0.2">
      <c r="A9" s="184">
        <v>3</v>
      </c>
      <c r="B9" s="30"/>
      <c r="C9" s="31"/>
    </row>
    <row r="10" spans="1:3" ht="12.75" customHeight="1" x14ac:dyDescent="0.2">
      <c r="A10" s="184">
        <v>4</v>
      </c>
      <c r="B10" s="30"/>
      <c r="C10" s="31"/>
    </row>
    <row r="11" spans="1:3" ht="12.75" customHeight="1" x14ac:dyDescent="0.2">
      <c r="A11" s="184">
        <v>5</v>
      </c>
      <c r="B11" s="30"/>
      <c r="C11" s="31"/>
    </row>
    <row r="12" spans="1:3" ht="12.75" customHeight="1" x14ac:dyDescent="0.2">
      <c r="A12" s="184">
        <v>6</v>
      </c>
      <c r="B12" s="30"/>
      <c r="C12" s="31"/>
    </row>
    <row r="13" spans="1:3" ht="12.75" customHeight="1" x14ac:dyDescent="0.2">
      <c r="A13" s="184">
        <v>7</v>
      </c>
      <c r="B13" s="30"/>
      <c r="C13" s="31"/>
    </row>
    <row r="14" spans="1:3" ht="12.75" customHeight="1" x14ac:dyDescent="0.2">
      <c r="A14" s="184">
        <v>8</v>
      </c>
      <c r="B14" s="30"/>
      <c r="C14" s="31"/>
    </row>
    <row r="15" spans="1:3" ht="12.75" customHeight="1" x14ac:dyDescent="0.2">
      <c r="A15" s="184">
        <v>9</v>
      </c>
      <c r="B15" s="30"/>
      <c r="C15" s="31"/>
    </row>
    <row r="16" spans="1:3" ht="12.75" customHeight="1" x14ac:dyDescent="0.2">
      <c r="A16" s="184">
        <v>10</v>
      </c>
      <c r="B16" s="30"/>
      <c r="C16" s="31"/>
    </row>
    <row r="17" spans="1:3" ht="12.75" customHeight="1" x14ac:dyDescent="0.2">
      <c r="A17" s="184">
        <v>11</v>
      </c>
      <c r="B17" s="30"/>
      <c r="C17" s="31"/>
    </row>
    <row r="18" spans="1:3" ht="12.75" customHeight="1" x14ac:dyDescent="0.2">
      <c r="A18" s="184">
        <v>12</v>
      </c>
      <c r="B18" s="30"/>
      <c r="C18" s="31"/>
    </row>
    <row r="19" spans="1:3" ht="12.75" customHeight="1" x14ac:dyDescent="0.2">
      <c r="A19" s="184">
        <v>13</v>
      </c>
      <c r="B19" s="30"/>
      <c r="C19" s="31"/>
    </row>
    <row r="20" spans="1:3" ht="12.75" customHeight="1" x14ac:dyDescent="0.2">
      <c r="A20" s="184">
        <v>14</v>
      </c>
      <c r="B20" s="30"/>
      <c r="C20" s="31"/>
    </row>
    <row r="21" spans="1:3" ht="12.75" customHeight="1" x14ac:dyDescent="0.2">
      <c r="A21" s="184">
        <v>15</v>
      </c>
      <c r="B21" s="30"/>
      <c r="C21" s="31"/>
    </row>
    <row r="22" spans="1:3" ht="12.75" customHeight="1" x14ac:dyDescent="0.2">
      <c r="A22" s="184">
        <v>16</v>
      </c>
      <c r="B22" s="30"/>
      <c r="C22" s="31"/>
    </row>
    <row r="23" spans="1:3" ht="12.75" customHeight="1" x14ac:dyDescent="0.2">
      <c r="A23" s="184">
        <v>17</v>
      </c>
      <c r="B23" s="30"/>
      <c r="C23" s="31"/>
    </row>
    <row r="24" spans="1:3" ht="12.75" customHeight="1" x14ac:dyDescent="0.2">
      <c r="A24" s="184">
        <v>18</v>
      </c>
      <c r="B24" s="30"/>
      <c r="C24" s="31"/>
    </row>
    <row r="25" spans="1:3" ht="12.75" customHeight="1" x14ac:dyDescent="0.2">
      <c r="A25" s="184">
        <v>19</v>
      </c>
      <c r="B25" s="30"/>
      <c r="C25" s="31"/>
    </row>
    <row r="26" spans="1:3" ht="12.75" customHeight="1" x14ac:dyDescent="0.2">
      <c r="A26" s="184">
        <v>20</v>
      </c>
      <c r="B26" s="30"/>
      <c r="C26" s="31"/>
    </row>
    <row r="27" spans="1:3" ht="12.75" customHeight="1" x14ac:dyDescent="0.2">
      <c r="A27" s="184">
        <v>21</v>
      </c>
      <c r="B27" s="30"/>
      <c r="C27" s="31"/>
    </row>
    <row r="28" spans="1:3" ht="12.75" customHeight="1" x14ac:dyDescent="0.2">
      <c r="A28" s="184">
        <v>22</v>
      </c>
      <c r="B28" s="30"/>
      <c r="C28" s="31"/>
    </row>
    <row r="29" spans="1:3" ht="12.75" customHeight="1" x14ac:dyDescent="0.2">
      <c r="A29" s="184">
        <v>23</v>
      </c>
      <c r="B29" s="30"/>
      <c r="C29" s="31"/>
    </row>
    <row r="30" spans="1:3" ht="12.75" customHeight="1" x14ac:dyDescent="0.2">
      <c r="A30" s="184">
        <v>24</v>
      </c>
      <c r="B30" s="30"/>
      <c r="C30" s="31"/>
    </row>
    <row r="31" spans="1:3" ht="12.75" customHeight="1" x14ac:dyDescent="0.2">
      <c r="A31" s="184">
        <v>25</v>
      </c>
      <c r="B31" s="30"/>
      <c r="C31" s="31"/>
    </row>
    <row r="32" spans="1:3" ht="12.75" customHeight="1" x14ac:dyDescent="0.2">
      <c r="A32" s="184">
        <v>26</v>
      </c>
      <c r="B32" s="30"/>
      <c r="C32" s="31"/>
    </row>
    <row r="33" spans="1:3" ht="12.75" customHeight="1" x14ac:dyDescent="0.2">
      <c r="A33" s="184">
        <v>27</v>
      </c>
      <c r="B33" s="30"/>
      <c r="C33" s="31"/>
    </row>
    <row r="34" spans="1:3" ht="12.75" customHeight="1" x14ac:dyDescent="0.2">
      <c r="A34" s="184">
        <v>28</v>
      </c>
      <c r="B34" s="30"/>
      <c r="C34" s="31"/>
    </row>
    <row r="35" spans="1:3" ht="12.75" customHeight="1" x14ac:dyDescent="0.2">
      <c r="A35" s="184">
        <v>29</v>
      </c>
      <c r="B35" s="30"/>
      <c r="C35" s="31"/>
    </row>
    <row r="36" spans="1:3" ht="12.75" customHeight="1" x14ac:dyDescent="0.2">
      <c r="A36" s="184">
        <v>30</v>
      </c>
      <c r="B36" s="30"/>
      <c r="C36" s="31"/>
    </row>
    <row r="37" spans="1:3" ht="12.75" customHeight="1" x14ac:dyDescent="0.2">
      <c r="A37" s="184">
        <v>31</v>
      </c>
      <c r="B37" s="30"/>
      <c r="C37" s="31"/>
    </row>
    <row r="38" spans="1:3" ht="12.75" customHeight="1" x14ac:dyDescent="0.2">
      <c r="A38" s="184">
        <v>32</v>
      </c>
      <c r="B38" s="30"/>
      <c r="C38" s="31"/>
    </row>
    <row r="39" spans="1:3" ht="12.75" customHeight="1" x14ac:dyDescent="0.2">
      <c r="A39" s="184">
        <v>33</v>
      </c>
      <c r="B39" s="30"/>
      <c r="C39" s="31"/>
    </row>
    <row r="40" spans="1:3" ht="12.75" customHeight="1" x14ac:dyDescent="0.2">
      <c r="A40" s="184">
        <v>34</v>
      </c>
      <c r="B40" s="30"/>
      <c r="C40" s="31"/>
    </row>
    <row r="41" spans="1:3" ht="12.75" customHeight="1" x14ac:dyDescent="0.2">
      <c r="A41" s="184">
        <v>35</v>
      </c>
      <c r="B41" s="30"/>
      <c r="C41" s="31"/>
    </row>
    <row r="42" spans="1:3" ht="12.75" customHeight="1" x14ac:dyDescent="0.2">
      <c r="A42" s="184">
        <v>36</v>
      </c>
      <c r="B42" s="30"/>
      <c r="C42" s="31"/>
    </row>
    <row r="43" spans="1:3" ht="12.75" customHeight="1" x14ac:dyDescent="0.2">
      <c r="A43" s="184">
        <v>37</v>
      </c>
      <c r="B43" s="30"/>
      <c r="C43" s="31"/>
    </row>
    <row r="44" spans="1:3" ht="12.75" customHeight="1" x14ac:dyDescent="0.2">
      <c r="A44" s="184">
        <v>38</v>
      </c>
      <c r="B44" s="30"/>
      <c r="C44" s="31"/>
    </row>
    <row r="45" spans="1:3" ht="12.75" customHeight="1" x14ac:dyDescent="0.2">
      <c r="A45" s="184">
        <v>39</v>
      </c>
      <c r="B45" s="30"/>
      <c r="C45" s="31"/>
    </row>
    <row r="46" spans="1:3" ht="12.75" customHeight="1" x14ac:dyDescent="0.2">
      <c r="A46" s="184">
        <v>40</v>
      </c>
      <c r="B46" s="30"/>
      <c r="C46" s="31"/>
    </row>
    <row r="47" spans="1:3" ht="12.75" customHeight="1" x14ac:dyDescent="0.2">
      <c r="A47" s="184">
        <v>41</v>
      </c>
      <c r="B47" s="30"/>
      <c r="C47" s="31"/>
    </row>
    <row r="48" spans="1:3" ht="12.75" customHeight="1" x14ac:dyDescent="0.2">
      <c r="A48" s="184">
        <v>42</v>
      </c>
      <c r="B48" s="30"/>
      <c r="C48" s="31"/>
    </row>
    <row r="49" spans="1:3" ht="12.75" customHeight="1" x14ac:dyDescent="0.2">
      <c r="A49" s="184">
        <v>43</v>
      </c>
      <c r="B49" s="30"/>
      <c r="C49" s="31"/>
    </row>
    <row r="50" spans="1:3" ht="12.75" customHeight="1" x14ac:dyDescent="0.2">
      <c r="A50" s="184">
        <v>44</v>
      </c>
      <c r="B50" s="30"/>
      <c r="C50" s="31"/>
    </row>
    <row r="51" spans="1:3" ht="12.75" customHeight="1" x14ac:dyDescent="0.2">
      <c r="A51" s="184">
        <v>45</v>
      </c>
      <c r="B51" s="30"/>
      <c r="C51" s="31"/>
    </row>
    <row r="52" spans="1:3" ht="12.75" customHeight="1" x14ac:dyDescent="0.2">
      <c r="A52" s="184">
        <v>46</v>
      </c>
      <c r="B52" s="30"/>
      <c r="C52" s="31"/>
    </row>
    <row r="53" spans="1:3" ht="12.75" customHeight="1" x14ac:dyDescent="0.2">
      <c r="A53" s="184">
        <v>47</v>
      </c>
      <c r="B53" s="30"/>
      <c r="C53" s="31"/>
    </row>
    <row r="54" spans="1:3" ht="12.75" customHeight="1" x14ac:dyDescent="0.2">
      <c r="A54" s="184">
        <v>48</v>
      </c>
      <c r="B54" s="30"/>
      <c r="C54" s="31"/>
    </row>
    <row r="55" spans="1:3" ht="12.75" customHeight="1" x14ac:dyDescent="0.2">
      <c r="A55" s="184">
        <v>49</v>
      </c>
      <c r="B55" s="30"/>
      <c r="C55" s="31"/>
    </row>
    <row r="56" spans="1:3" ht="12.75" customHeight="1" x14ac:dyDescent="0.2">
      <c r="A56" s="184">
        <v>50</v>
      </c>
      <c r="B56" s="30"/>
      <c r="C56" s="31"/>
    </row>
    <row r="57" spans="1:3" ht="12.75" customHeight="1" x14ac:dyDescent="0.2">
      <c r="A57" s="184">
        <v>51</v>
      </c>
      <c r="B57" s="30"/>
      <c r="C57" s="31"/>
    </row>
    <row r="58" spans="1:3" ht="12.75" customHeight="1" x14ac:dyDescent="0.2">
      <c r="A58" s="184">
        <v>52</v>
      </c>
      <c r="B58" s="30"/>
      <c r="C58" s="31"/>
    </row>
    <row r="59" spans="1:3" ht="12.75" customHeight="1" x14ac:dyDescent="0.2">
      <c r="A59" s="184">
        <v>53</v>
      </c>
      <c r="B59" s="30"/>
      <c r="C59" s="31"/>
    </row>
    <row r="60" spans="1:3" ht="12.75" customHeight="1" x14ac:dyDescent="0.2">
      <c r="A60" s="184">
        <v>54</v>
      </c>
      <c r="B60" s="30"/>
      <c r="C60" s="31"/>
    </row>
    <row r="61" spans="1:3" ht="12.75" customHeight="1" x14ac:dyDescent="0.2">
      <c r="A61" s="184">
        <v>55</v>
      </c>
      <c r="B61" s="30"/>
      <c r="C61" s="31"/>
    </row>
    <row r="62" spans="1:3" ht="12.75" customHeight="1" x14ac:dyDescent="0.2">
      <c r="A62" s="184">
        <v>56</v>
      </c>
      <c r="B62" s="30"/>
      <c r="C62" s="31"/>
    </row>
    <row r="63" spans="1:3" ht="12.75" customHeight="1" x14ac:dyDescent="0.2">
      <c r="A63" s="184">
        <v>57</v>
      </c>
      <c r="B63" s="30"/>
      <c r="C63" s="31"/>
    </row>
    <row r="64" spans="1:3" ht="12.75" customHeight="1" x14ac:dyDescent="0.2">
      <c r="A64" s="184">
        <v>58</v>
      </c>
      <c r="B64" s="30"/>
      <c r="C64" s="31"/>
    </row>
    <row r="65" spans="1:3" ht="12.75" customHeight="1" x14ac:dyDescent="0.2">
      <c r="A65" s="184">
        <v>59</v>
      </c>
      <c r="B65" s="30"/>
      <c r="C65" s="31"/>
    </row>
    <row r="66" spans="1:3" ht="12.75" customHeight="1" x14ac:dyDescent="0.2">
      <c r="A66" s="184">
        <v>60</v>
      </c>
      <c r="B66" s="30"/>
      <c r="C66" s="31"/>
    </row>
    <row r="67" spans="1:3" ht="12.75" customHeight="1" x14ac:dyDescent="0.2">
      <c r="A67" s="184">
        <v>61</v>
      </c>
      <c r="B67" s="30"/>
      <c r="C67" s="31"/>
    </row>
    <row r="68" spans="1:3" ht="12.75" customHeight="1" x14ac:dyDescent="0.2">
      <c r="A68" s="184">
        <v>62</v>
      </c>
      <c r="B68" s="30"/>
      <c r="C68" s="31"/>
    </row>
    <row r="69" spans="1:3" ht="12.75" customHeight="1" x14ac:dyDescent="0.2">
      <c r="A69" s="184">
        <v>63</v>
      </c>
      <c r="B69" s="30"/>
      <c r="C69" s="31"/>
    </row>
    <row r="70" spans="1:3" ht="12.75" customHeight="1" x14ac:dyDescent="0.2">
      <c r="A70" s="184">
        <v>64</v>
      </c>
      <c r="B70" s="30"/>
      <c r="C70" s="31"/>
    </row>
    <row r="71" spans="1:3" ht="12.75" customHeight="1" x14ac:dyDescent="0.2">
      <c r="A71" s="184">
        <v>65</v>
      </c>
      <c r="B71" s="30"/>
      <c r="C71" s="31"/>
    </row>
    <row r="72" spans="1:3" ht="12.75" customHeight="1" x14ac:dyDescent="0.2">
      <c r="A72" s="184">
        <v>66</v>
      </c>
      <c r="B72" s="30"/>
      <c r="C72" s="31"/>
    </row>
    <row r="73" spans="1:3" ht="12.75" customHeight="1" x14ac:dyDescent="0.2">
      <c r="A73" s="184">
        <v>67</v>
      </c>
      <c r="B73" s="30"/>
      <c r="C73" s="31"/>
    </row>
    <row r="74" spans="1:3" ht="12.75" customHeight="1" x14ac:dyDescent="0.2">
      <c r="A74" s="184">
        <v>68</v>
      </c>
      <c r="B74" s="30"/>
      <c r="C74" s="31"/>
    </row>
    <row r="75" spans="1:3" ht="12.75" customHeight="1" x14ac:dyDescent="0.2">
      <c r="A75" s="184">
        <v>69</v>
      </c>
      <c r="B75" s="30"/>
      <c r="C75" s="31"/>
    </row>
    <row r="76" spans="1:3" ht="12.75" customHeight="1" x14ac:dyDescent="0.2">
      <c r="A76" s="184">
        <v>70</v>
      </c>
      <c r="B76" s="30"/>
      <c r="C76" s="31"/>
    </row>
    <row r="77" spans="1:3" ht="12.75" customHeight="1" x14ac:dyDescent="0.2">
      <c r="A77" s="184">
        <v>71</v>
      </c>
      <c r="B77" s="30"/>
      <c r="C77" s="31"/>
    </row>
    <row r="78" spans="1:3" ht="12.75" customHeight="1" x14ac:dyDescent="0.2">
      <c r="A78" s="184">
        <v>72</v>
      </c>
      <c r="B78" s="30"/>
      <c r="C78" s="31"/>
    </row>
    <row r="79" spans="1:3" ht="12.75" customHeight="1" x14ac:dyDescent="0.2">
      <c r="A79" s="184">
        <v>73</v>
      </c>
      <c r="B79" s="30"/>
      <c r="C79" s="31"/>
    </row>
    <row r="80" spans="1:3" ht="12.75" customHeight="1" x14ac:dyDescent="0.2">
      <c r="A80" s="184">
        <v>74</v>
      </c>
      <c r="B80" s="30"/>
      <c r="C80" s="31"/>
    </row>
    <row r="81" spans="1:3" ht="12.75" customHeight="1" x14ac:dyDescent="0.2">
      <c r="A81" s="184">
        <v>75</v>
      </c>
      <c r="B81" s="30"/>
      <c r="C81" s="31"/>
    </row>
    <row r="82" spans="1:3" ht="12.75" customHeight="1" x14ac:dyDescent="0.2">
      <c r="A82" s="184">
        <v>76</v>
      </c>
      <c r="B82" s="30"/>
      <c r="C82" s="31"/>
    </row>
    <row r="83" spans="1:3" ht="12.75" customHeight="1" x14ac:dyDescent="0.2">
      <c r="A83" s="184">
        <v>77</v>
      </c>
      <c r="B83" s="30"/>
      <c r="C83" s="31"/>
    </row>
    <row r="84" spans="1:3" ht="12.75" customHeight="1" x14ac:dyDescent="0.2">
      <c r="A84" s="184">
        <v>78</v>
      </c>
      <c r="B84" s="30"/>
      <c r="C84" s="31"/>
    </row>
    <row r="85" spans="1:3" ht="12.75" customHeight="1" x14ac:dyDescent="0.2">
      <c r="A85" s="184">
        <v>79</v>
      </c>
      <c r="B85" s="30"/>
      <c r="C85" s="31"/>
    </row>
    <row r="86" spans="1:3" ht="12.75" customHeight="1" x14ac:dyDescent="0.2">
      <c r="A86" s="184">
        <v>80</v>
      </c>
      <c r="B86" s="30"/>
      <c r="C86" s="31"/>
    </row>
    <row r="87" spans="1:3" ht="12.75" customHeight="1" x14ac:dyDescent="0.2">
      <c r="A87" s="184">
        <v>81</v>
      </c>
      <c r="B87" s="30"/>
      <c r="C87" s="31"/>
    </row>
    <row r="88" spans="1:3" ht="12.75" customHeight="1" x14ac:dyDescent="0.2">
      <c r="A88" s="184">
        <v>82</v>
      </c>
      <c r="B88" s="30"/>
      <c r="C88" s="31"/>
    </row>
    <row r="89" spans="1:3" ht="12.75" customHeight="1" x14ac:dyDescent="0.2">
      <c r="A89" s="184">
        <v>83</v>
      </c>
      <c r="B89" s="30"/>
      <c r="C89" s="31"/>
    </row>
    <row r="90" spans="1:3" ht="12.75" customHeight="1" x14ac:dyDescent="0.2">
      <c r="A90" s="184">
        <v>84</v>
      </c>
      <c r="B90" s="30"/>
      <c r="C90" s="31"/>
    </row>
    <row r="91" spans="1:3" ht="12.75" customHeight="1" x14ac:dyDescent="0.2">
      <c r="A91" s="184">
        <v>85</v>
      </c>
      <c r="B91" s="30"/>
      <c r="C91" s="31"/>
    </row>
    <row r="92" spans="1:3" ht="12.75" customHeight="1" x14ac:dyDescent="0.2">
      <c r="A92" s="184">
        <v>86</v>
      </c>
      <c r="B92" s="30"/>
      <c r="C92" s="31"/>
    </row>
    <row r="93" spans="1:3" ht="12.75" customHeight="1" x14ac:dyDescent="0.2">
      <c r="A93" s="184">
        <v>87</v>
      </c>
      <c r="B93" s="30"/>
      <c r="C93" s="31"/>
    </row>
    <row r="94" spans="1:3" ht="12.75" customHeight="1" x14ac:dyDescent="0.2">
      <c r="A94" s="184">
        <v>88</v>
      </c>
      <c r="B94" s="30"/>
      <c r="C94" s="31"/>
    </row>
    <row r="95" spans="1:3" ht="12.75" customHeight="1" x14ac:dyDescent="0.2">
      <c r="A95" s="184">
        <v>89</v>
      </c>
      <c r="B95" s="30"/>
      <c r="C95" s="31"/>
    </row>
    <row r="96" spans="1:3" ht="12.75" customHeight="1" x14ac:dyDescent="0.2">
      <c r="A96" s="184">
        <v>90</v>
      </c>
      <c r="B96" s="30"/>
      <c r="C96" s="31"/>
    </row>
    <row r="97" spans="1:3" ht="12.75" customHeight="1" x14ac:dyDescent="0.2">
      <c r="A97" s="184">
        <v>91</v>
      </c>
      <c r="B97" s="30"/>
      <c r="C97" s="31"/>
    </row>
    <row r="98" spans="1:3" ht="12.75" customHeight="1" x14ac:dyDescent="0.2">
      <c r="A98" s="184">
        <v>92</v>
      </c>
      <c r="B98" s="30"/>
      <c r="C98" s="31"/>
    </row>
    <row r="99" spans="1:3" ht="12.75" customHeight="1" x14ac:dyDescent="0.2">
      <c r="A99" s="184">
        <v>93</v>
      </c>
      <c r="B99" s="30"/>
      <c r="C99" s="31"/>
    </row>
    <row r="100" spans="1:3" ht="12.75" customHeight="1" x14ac:dyDescent="0.2">
      <c r="A100" s="184">
        <v>94</v>
      </c>
      <c r="B100" s="30"/>
      <c r="C100" s="31"/>
    </row>
    <row r="101" spans="1:3" ht="12.75" customHeight="1" x14ac:dyDescent="0.2">
      <c r="A101" s="184">
        <v>95</v>
      </c>
      <c r="B101" s="30"/>
      <c r="C101" s="31"/>
    </row>
    <row r="102" spans="1:3" ht="12.75" customHeight="1" x14ac:dyDescent="0.2">
      <c r="A102" s="184">
        <v>96</v>
      </c>
      <c r="B102" s="30"/>
      <c r="C102" s="31"/>
    </row>
    <row r="103" spans="1:3" ht="12.75" customHeight="1" x14ac:dyDescent="0.2">
      <c r="A103" s="184">
        <v>97</v>
      </c>
      <c r="B103" s="30"/>
      <c r="C103" s="31"/>
    </row>
    <row r="104" spans="1:3" ht="12.75" customHeight="1" x14ac:dyDescent="0.2">
      <c r="A104" s="184">
        <v>98</v>
      </c>
      <c r="B104" s="30"/>
      <c r="C104" s="31"/>
    </row>
    <row r="105" spans="1:3" ht="12.75" customHeight="1" x14ac:dyDescent="0.2">
      <c r="A105" s="184">
        <v>99</v>
      </c>
      <c r="B105" s="30"/>
      <c r="C105" s="31"/>
    </row>
    <row r="106" spans="1:3" ht="12.75" customHeight="1" x14ac:dyDescent="0.2">
      <c r="A106" s="184">
        <v>100</v>
      </c>
      <c r="B106" s="30"/>
      <c r="C106" s="31"/>
    </row>
    <row r="107" spans="1:3" ht="12.75" customHeight="1" x14ac:dyDescent="0.2">
      <c r="A107" s="184">
        <v>101</v>
      </c>
      <c r="B107" s="30"/>
      <c r="C107" s="31"/>
    </row>
    <row r="108" spans="1:3" ht="12.75" customHeight="1" x14ac:dyDescent="0.2">
      <c r="A108" s="184">
        <v>102</v>
      </c>
      <c r="B108" s="30"/>
      <c r="C108" s="31"/>
    </row>
    <row r="109" spans="1:3" ht="12.75" customHeight="1" x14ac:dyDescent="0.2">
      <c r="A109" s="184">
        <v>103</v>
      </c>
      <c r="B109" s="30"/>
      <c r="C109" s="31"/>
    </row>
    <row r="110" spans="1:3" ht="12.75" customHeight="1" x14ac:dyDescent="0.2">
      <c r="A110" s="184">
        <v>104</v>
      </c>
      <c r="B110" s="30"/>
      <c r="C110" s="31"/>
    </row>
    <row r="111" spans="1:3" ht="12.75" customHeight="1" x14ac:dyDescent="0.2">
      <c r="A111" s="184">
        <v>105</v>
      </c>
      <c r="B111" s="30"/>
      <c r="C111" s="31"/>
    </row>
    <row r="112" spans="1:3" ht="12.75" customHeight="1" x14ac:dyDescent="0.2">
      <c r="A112" s="184">
        <v>106</v>
      </c>
      <c r="B112" s="30"/>
      <c r="C112" s="31"/>
    </row>
    <row r="113" spans="1:3" ht="12.75" customHeight="1" x14ac:dyDescent="0.2">
      <c r="A113" s="184">
        <v>107</v>
      </c>
      <c r="B113" s="30"/>
      <c r="C113" s="31"/>
    </row>
    <row r="114" spans="1:3" ht="12.75" customHeight="1" x14ac:dyDescent="0.2">
      <c r="A114" s="184">
        <v>108</v>
      </c>
      <c r="B114" s="30"/>
      <c r="C114" s="31"/>
    </row>
    <row r="115" spans="1:3" ht="12.75" customHeight="1" x14ac:dyDescent="0.2">
      <c r="A115" s="184">
        <v>109</v>
      </c>
      <c r="B115" s="30"/>
      <c r="C115" s="31"/>
    </row>
    <row r="116" spans="1:3" ht="12.75" customHeight="1" x14ac:dyDescent="0.2">
      <c r="A116" s="184">
        <v>110</v>
      </c>
      <c r="B116" s="30"/>
      <c r="C116" s="31"/>
    </row>
    <row r="117" spans="1:3" ht="12.75" customHeight="1" x14ac:dyDescent="0.2">
      <c r="A117" s="184">
        <v>111</v>
      </c>
      <c r="B117" s="30"/>
      <c r="C117" s="31"/>
    </row>
    <row r="118" spans="1:3" ht="12.75" customHeight="1" x14ac:dyDescent="0.2">
      <c r="A118" s="184">
        <v>112</v>
      </c>
      <c r="B118" s="30"/>
      <c r="C118" s="31"/>
    </row>
    <row r="119" spans="1:3" ht="12.75" customHeight="1" x14ac:dyDescent="0.2">
      <c r="A119" s="184">
        <v>113</v>
      </c>
      <c r="B119" s="30"/>
      <c r="C119" s="31"/>
    </row>
    <row r="120" spans="1:3" ht="12.75" customHeight="1" x14ac:dyDescent="0.2">
      <c r="A120" s="184">
        <v>114</v>
      </c>
      <c r="B120" s="30"/>
      <c r="C120" s="31"/>
    </row>
    <row r="121" spans="1:3" ht="12.75" customHeight="1" x14ac:dyDescent="0.2">
      <c r="A121" s="184">
        <v>115</v>
      </c>
      <c r="B121" s="30"/>
      <c r="C121" s="31"/>
    </row>
    <row r="122" spans="1:3" ht="12.75" customHeight="1" x14ac:dyDescent="0.2">
      <c r="A122" s="184">
        <v>116</v>
      </c>
      <c r="B122" s="30"/>
      <c r="C122" s="31"/>
    </row>
    <row r="123" spans="1:3" ht="12.75" customHeight="1" x14ac:dyDescent="0.2">
      <c r="A123" s="184">
        <v>117</v>
      </c>
      <c r="B123" s="30"/>
      <c r="C123" s="31"/>
    </row>
    <row r="124" spans="1:3" ht="12.75" customHeight="1" x14ac:dyDescent="0.2">
      <c r="A124" s="184">
        <v>118</v>
      </c>
      <c r="B124" s="30"/>
      <c r="C124" s="31"/>
    </row>
    <row r="125" spans="1:3" ht="12.75" customHeight="1" x14ac:dyDescent="0.2">
      <c r="A125" s="184">
        <v>119</v>
      </c>
      <c r="B125" s="30"/>
      <c r="C125" s="31"/>
    </row>
    <row r="126" spans="1:3" ht="12.75" customHeight="1" x14ac:dyDescent="0.2">
      <c r="A126" s="184">
        <v>120</v>
      </c>
      <c r="B126" s="187"/>
      <c r="C126" s="155"/>
    </row>
    <row r="127" spans="1:3" ht="12.75" customHeight="1" x14ac:dyDescent="0.2">
      <c r="A127" s="185" t="s">
        <v>37</v>
      </c>
      <c r="B127" s="23">
        <f>SUM(B6:B126)</f>
        <v>0</v>
      </c>
      <c r="C127" s="21">
        <f>SUM(C6:C126)</f>
        <v>0</v>
      </c>
    </row>
  </sheetData>
  <sheetProtection algorithmName="SHA-512" hashValue="EXVsOE0WzWXVWNHCjETqLwnbznKOLI4AEL/pGG/IQQvTi7sZSnlRrtWxJsCAx9jQ/7k8JzSkUzNEcLUhw8mRZw==" saltValue="p99gKDeRTqAll3TnlprA5A==" spinCount="100000" sheet="1" objects="1" scenarios="1"/>
  <mergeCells count="1">
    <mergeCell ref="B2:C2"/>
  </mergeCells>
  <phoneticPr fontId="0" type="noConversion"/>
  <dataValidations count="2">
    <dataValidation type="decimal" allowBlank="1" showInputMessage="1" showErrorMessage="1" error="Esta célula deverá conter um valor numérico" sqref="B6:B126" xr:uid="{D7BBDBD7-35E8-4F5E-A053-B11D9F47E550}">
      <formula1>-9999999999999990</formula1>
      <formula2>9999999999999990</formula2>
    </dataValidation>
    <dataValidation type="whole" operator="greaterThanOrEqual" allowBlank="1" showInputMessage="1" showErrorMessage="1" error="Esta célula deverá conter um valor inteiro positivo" sqref="C6:C126" xr:uid="{8EF3B727-D40A-40BD-88E0-AE00188DB3A3}">
      <formula1>0</formula1>
    </dataValidation>
  </dataValidations>
  <pageMargins left="0.39370078740157483" right="0.39370078740157483" top="0.39370078740157483" bottom="0.39370078740157483" header="0" footer="0"/>
  <pageSetup paperSize="9" scale="48" orientation="portrait" cellComments="atEnd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A1:G33"/>
  <sheetViews>
    <sheetView showGridLines="0" topLeftCell="E1" workbookViewId="0">
      <selection activeCell="E1" sqref="E1"/>
    </sheetView>
  </sheetViews>
  <sheetFormatPr defaultColWidth="9.109375" defaultRowHeight="24.9" customHeight="1" x14ac:dyDescent="0.25"/>
  <cols>
    <col min="1" max="1" width="19.109375" style="37" hidden="1" customWidth="1"/>
    <col min="2" max="2" width="27.33203125" style="37" hidden="1" customWidth="1"/>
    <col min="3" max="3" width="18" style="37" hidden="1" customWidth="1"/>
    <col min="4" max="4" width="22.109375" style="37" hidden="1" customWidth="1"/>
    <col min="5" max="5" width="75.6640625" style="37" customWidth="1"/>
    <col min="6" max="6" width="8.6640625" style="37" customWidth="1"/>
    <col min="7" max="7" width="21.6640625" style="37" customWidth="1"/>
    <col min="8" max="16384" width="9.109375" style="37"/>
  </cols>
  <sheetData>
    <row r="1" spans="1:7" s="36" customFormat="1" ht="24.9" customHeight="1" x14ac:dyDescent="0.25">
      <c r="A1" s="36" t="s">
        <v>3</v>
      </c>
      <c r="B1" s="36" t="s">
        <v>4</v>
      </c>
      <c r="C1" s="36" t="s">
        <v>5</v>
      </c>
      <c r="D1" s="36" t="s">
        <v>74</v>
      </c>
      <c r="E1" s="35" t="s">
        <v>75</v>
      </c>
      <c r="F1" s="34" t="s">
        <v>70</v>
      </c>
      <c r="G1" s="34" t="s">
        <v>76</v>
      </c>
    </row>
    <row r="2" spans="1:7" ht="24.9" customHeight="1" x14ac:dyDescent="0.25">
      <c r="B2" s="38"/>
      <c r="E2" s="188" t="s">
        <v>200</v>
      </c>
      <c r="F2" s="57">
        <f>IF(OR(AND(SUM('Informação geral'!$C$34:$C$38)=0,'Informação geral'!$C$33&lt;&gt;0),AND(SUM('Informação geral'!$C$34:$C$38)&lt;&gt;0,'Informação geral'!$C$33=0)),1,0)</f>
        <v>0</v>
      </c>
      <c r="G2" s="58" t="str">
        <f>IF(F2=0,"",IF(F2=1,"Erro","Aviso"))</f>
        <v/>
      </c>
    </row>
    <row r="3" spans="1:7" ht="24.9" customHeight="1" x14ac:dyDescent="0.25">
      <c r="B3" s="38"/>
      <c r="E3" s="188" t="s">
        <v>201</v>
      </c>
      <c r="F3" s="57">
        <f>IF(OR(AND(SUM('Informação geral'!$D$34:$D$38)=0,'Informação geral'!$D$33&lt;&gt;0),AND(SUM('Informação geral'!$D$34:$D$38)&lt;&gt;0,'Informação geral'!$D$33=0)),1,0)</f>
        <v>0</v>
      </c>
      <c r="G3" s="58" t="str">
        <f>IF(F3=0,"",IF(F3=1,"Erro","Aviso"))</f>
        <v/>
      </c>
    </row>
    <row r="4" spans="1:7" ht="24.9" customHeight="1" x14ac:dyDescent="0.25">
      <c r="B4" s="38"/>
      <c r="E4" s="56" t="s">
        <v>124</v>
      </c>
      <c r="F4" s="57">
        <f>IF(OR(AND(SUM('Informação geral'!$E$34:$E$38)=0,'Informação geral'!$E$33&lt;&gt;0),AND(SUM('Informação geral'!$E$34:$E$38)&lt;&gt;0,'Informação geral'!$E$33=0)),1,0)</f>
        <v>0</v>
      </c>
      <c r="G4" s="58" t="str">
        <f t="shared" ref="G4:G12" si="0">IF(F4=0,"",IF(F4=1,"Erro","Aviso"))</f>
        <v/>
      </c>
    </row>
    <row r="5" spans="1:7" ht="24.9" customHeight="1" x14ac:dyDescent="0.25">
      <c r="B5" s="38"/>
      <c r="E5" s="56" t="s">
        <v>125</v>
      </c>
      <c r="F5" s="57">
        <f>IF(OR(AND(SUM('Informação geral'!$F$34:$F$38)=0,'Informação geral'!$F$33&lt;&gt;0),AND(SUM('Informação geral'!$F$34:$F$38)&lt;&gt;0,'Informação geral'!$F$33=0)),1,0)</f>
        <v>0</v>
      </c>
      <c r="G5" s="58" t="str">
        <f t="shared" si="0"/>
        <v/>
      </c>
    </row>
    <row r="6" spans="1:7" ht="24.9" customHeight="1" x14ac:dyDescent="0.25">
      <c r="B6" s="38"/>
      <c r="E6" s="56" t="s">
        <v>126</v>
      </c>
      <c r="F6" s="57">
        <f>IF(OR(AND(SUM('Informação geral'!$H$34:$H$38)=0,'Informação geral'!$H$33&lt;&gt;0),AND(SUM('Informação geral'!$H$34:$H$38)&lt;&gt;0,'Informação geral'!$H$33=0)),1,0)</f>
        <v>0</v>
      </c>
      <c r="G6" s="58" t="str">
        <f t="shared" si="0"/>
        <v/>
      </c>
    </row>
    <row r="7" spans="1:7" ht="24.9" customHeight="1" x14ac:dyDescent="0.25">
      <c r="B7" s="38"/>
      <c r="E7" s="56" t="s">
        <v>127</v>
      </c>
      <c r="F7" s="57">
        <f>+IF(OR('Informação geral'!$C$33+'Informação geral'!$D$33&gt;'Informação geral'!$H$33,'Informação geral'!$C$34+'Informação geral'!$D$34&gt;'Informação geral'!$H$34,'Informação geral'!$C$35+'Informação geral'!$D$35&gt;'Informação geral'!$H$35,'Informação geral'!$C$36+'Informação geral'!$D$36&gt;'Informação geral'!$H$36,'Informação geral'!$C$37+'Informação geral'!$D$37&gt;'Informação geral'!$H$37,'Informação geral'!$C$38+'Informação geral'!$D$38&gt;'Informação geral'!$H$38,),2,0)</f>
        <v>0</v>
      </c>
      <c r="G7" s="58" t="str">
        <f t="shared" si="0"/>
        <v/>
      </c>
    </row>
    <row r="8" spans="1:7" ht="24.9" customHeight="1" x14ac:dyDescent="0.25">
      <c r="B8" s="38"/>
      <c r="E8" s="188" t="s">
        <v>206</v>
      </c>
      <c r="F8" s="57">
        <f>IF(SUM('Informação geral'!$C$34:$C$38)&lt;'Informação geral'!$C$33,1,0)</f>
        <v>0</v>
      </c>
      <c r="G8" s="58" t="str">
        <f t="shared" si="0"/>
        <v/>
      </c>
    </row>
    <row r="9" spans="1:7" ht="24.9" customHeight="1" x14ac:dyDescent="0.25">
      <c r="B9" s="38"/>
      <c r="E9" s="188" t="s">
        <v>207</v>
      </c>
      <c r="F9" s="57">
        <f>IF(SUM('Informação geral'!$D$34:$D$38)&lt;'Informação geral'!$D$33,1,0)</f>
        <v>0</v>
      </c>
      <c r="G9" s="58" t="str">
        <f t="shared" ref="G9" si="1">IF(F9=0,"",IF(F9=1,"Erro","Aviso"))</f>
        <v/>
      </c>
    </row>
    <row r="10" spans="1:7" ht="24.9" customHeight="1" x14ac:dyDescent="0.25">
      <c r="B10" s="38"/>
      <c r="E10" s="56" t="s">
        <v>117</v>
      </c>
      <c r="F10" s="57">
        <f>IF(SUM('Informação geral'!$E$34:$E$38)&lt;'Informação geral'!$E$33,1,0)</f>
        <v>0</v>
      </c>
      <c r="G10" s="58" t="str">
        <f t="shared" si="0"/>
        <v/>
      </c>
    </row>
    <row r="11" spans="1:7" ht="24.9" customHeight="1" x14ac:dyDescent="0.25">
      <c r="B11" s="38"/>
      <c r="E11" s="56" t="s">
        <v>118</v>
      </c>
      <c r="F11" s="57">
        <f>IF(SUM('Informação geral'!$F$34:$F$38)&lt;'Informação geral'!$F$33,1,0)</f>
        <v>0</v>
      </c>
      <c r="G11" s="58" t="str">
        <f t="shared" si="0"/>
        <v/>
      </c>
    </row>
    <row r="12" spans="1:7" ht="24.9" customHeight="1" x14ac:dyDescent="0.25">
      <c r="B12" s="38"/>
      <c r="E12" s="56" t="s">
        <v>119</v>
      </c>
      <c r="F12" s="57">
        <f>IF(SUM('Informação geral'!$H$34:$H$38)&lt;'Informação geral'!$H$33,1,0)</f>
        <v>0</v>
      </c>
      <c r="G12" s="58" t="str">
        <f t="shared" si="0"/>
        <v/>
      </c>
    </row>
    <row r="13" spans="1:7" ht="24.9" customHeight="1" x14ac:dyDescent="0.25">
      <c r="B13" s="38"/>
      <c r="E13" s="188" t="s">
        <v>204</v>
      </c>
      <c r="F13" s="57">
        <f>IF(OR(AND(SUM('Informação geral'!$C$40:$C$46)=0,'Informação geral'!$C$39&lt;&gt;0),AND(SUM('Informação geral'!$C$40:$C$46)&lt;&gt;0,'Informação geral'!$C$39=0)),1,0)</f>
        <v>0</v>
      </c>
      <c r="G13" s="58" t="str">
        <f>IF(F13=0,"",IF(F13=1,"Erro","Aviso"))</f>
        <v/>
      </c>
    </row>
    <row r="14" spans="1:7" ht="24.9" customHeight="1" x14ac:dyDescent="0.25">
      <c r="B14" s="38"/>
      <c r="E14" s="188" t="s">
        <v>205</v>
      </c>
      <c r="F14" s="57">
        <f>IF(OR(AND(SUM('Informação geral'!$D$40:$D$46)=0,'Informação geral'!$D$39&lt;&gt;0),AND(SUM('Informação geral'!$D$40:$D$46)&lt;&gt;0,'Informação geral'!$D$39=0)),1,0)</f>
        <v>0</v>
      </c>
      <c r="G14" s="58" t="str">
        <f>IF(F14=0,"",IF(F14=1,"Erro","Aviso"))</f>
        <v/>
      </c>
    </row>
    <row r="15" spans="1:7" ht="24.9" customHeight="1" x14ac:dyDescent="0.25">
      <c r="B15" s="38"/>
      <c r="E15" s="56" t="s">
        <v>128</v>
      </c>
      <c r="F15" s="57">
        <f>IF(OR(AND(SUM('Informação geral'!$E$40:$E$46)=0,'Informação geral'!$E$39&lt;&gt;0),AND(SUM('Informação geral'!$E$40:$E$46)&lt;&gt;0,'Informação geral'!$E$39=0)),1,0)</f>
        <v>0</v>
      </c>
      <c r="G15" s="58" t="str">
        <f t="shared" ref="G15:G20" si="2">IF(F15=0,"",IF(F15=1,"Erro","Aviso"))</f>
        <v/>
      </c>
    </row>
    <row r="16" spans="1:7" ht="24.9" customHeight="1" x14ac:dyDescent="0.25">
      <c r="B16" s="38"/>
      <c r="E16" s="56" t="s">
        <v>129</v>
      </c>
      <c r="F16" s="57">
        <f>IF(OR(AND(SUM('Informação geral'!$F$40:$F$46)=0,'Informação geral'!$F$39&lt;&gt;0),AND(SUM('Informação geral'!$F$40:$F$46)&lt;&gt;0,'Informação geral'!$F$39=0)),1,0)</f>
        <v>0</v>
      </c>
      <c r="G16" s="58" t="str">
        <f t="shared" si="2"/>
        <v/>
      </c>
    </row>
    <row r="17" spans="2:7" ht="24.9" customHeight="1" x14ac:dyDescent="0.25">
      <c r="B17" s="38"/>
      <c r="E17" s="188" t="s">
        <v>208</v>
      </c>
      <c r="F17" s="57">
        <f>IF(SUM('Informação geral'!$C$40:$C$46)&lt;'Informação geral'!$C$39,1,0)</f>
        <v>0</v>
      </c>
      <c r="G17" s="58" t="str">
        <f t="shared" si="2"/>
        <v/>
      </c>
    </row>
    <row r="18" spans="2:7" ht="24.9" customHeight="1" x14ac:dyDescent="0.25">
      <c r="B18" s="38"/>
      <c r="E18" s="188" t="s">
        <v>209</v>
      </c>
      <c r="F18" s="57">
        <f>IF(SUM('Informação geral'!$D$40:$D$46)&lt;'Informação geral'!$D$39,1,0)</f>
        <v>0</v>
      </c>
      <c r="G18" s="58" t="str">
        <f t="shared" si="2"/>
        <v/>
      </c>
    </row>
    <row r="19" spans="2:7" ht="24.9" customHeight="1" x14ac:dyDescent="0.25">
      <c r="B19" s="38"/>
      <c r="E19" s="56" t="s">
        <v>120</v>
      </c>
      <c r="F19" s="57">
        <f>IF(SUM('Informação geral'!$E$40:$E$46)&lt;'Informação geral'!$E$39,1,0)</f>
        <v>0</v>
      </c>
      <c r="G19" s="58" t="str">
        <f t="shared" si="2"/>
        <v/>
      </c>
    </row>
    <row r="20" spans="2:7" ht="24.9" customHeight="1" x14ac:dyDescent="0.25">
      <c r="B20" s="38"/>
      <c r="E20" s="56" t="s">
        <v>121</v>
      </c>
      <c r="F20" s="57">
        <f>IF(SUM('Informação geral'!$F$40:$F$46)&lt;'Informação geral'!$F$39,1,0)</f>
        <v>0</v>
      </c>
      <c r="G20" s="58" t="str">
        <f t="shared" si="2"/>
        <v/>
      </c>
    </row>
    <row r="21" spans="2:7" ht="24.9" customHeight="1" x14ac:dyDescent="0.25">
      <c r="B21" s="38"/>
      <c r="E21" s="188" t="s">
        <v>202</v>
      </c>
      <c r="F21" s="57">
        <f>IF(OR(AND(SUM('Informação geral'!$C$48:$C$52)=0,'Informação geral'!$C$47&lt;&gt;0),AND(SUM('Informação geral'!$C$48:$C$52)&lt;&gt;0,'Informação geral'!$C$47=0)),1,0)</f>
        <v>0</v>
      </c>
      <c r="G21" s="58" t="str">
        <f>IF(F21=0,"",IF(F21=1,"Erro","Aviso"))</f>
        <v/>
      </c>
    </row>
    <row r="22" spans="2:7" ht="24.9" customHeight="1" x14ac:dyDescent="0.25">
      <c r="B22" s="38"/>
      <c r="E22" s="188" t="s">
        <v>203</v>
      </c>
      <c r="F22" s="57">
        <f>IF(OR(AND(SUM('Informação geral'!$D$48:$D$52)=0,'Informação geral'!$D$47&lt;&gt;0),AND(SUM('Informação geral'!$D$48:$D$52)&lt;&gt;0,'Informação geral'!$D$47=0)),1,0)</f>
        <v>0</v>
      </c>
      <c r="G22" s="58" t="str">
        <f>IF(F22=0,"",IF(F22=1,"Erro","Aviso"))</f>
        <v/>
      </c>
    </row>
    <row r="23" spans="2:7" ht="24.9" customHeight="1" x14ac:dyDescent="0.25">
      <c r="B23" s="38"/>
      <c r="E23" s="56" t="s">
        <v>130</v>
      </c>
      <c r="F23" s="57">
        <f>IF(OR(AND(SUM('Informação geral'!$E$48:$E$52)=0,'Informação geral'!$E$47&lt;&gt;0),AND(SUM('Informação geral'!$E$48:$E$52)&lt;&gt;0,'Informação geral'!$E$47=0)),1,0)</f>
        <v>0</v>
      </c>
      <c r="G23" s="58" t="str">
        <f t="shared" ref="G23:G28" si="3">IF(F23=0,"",IF(F23=1,"Erro","Aviso"))</f>
        <v/>
      </c>
    </row>
    <row r="24" spans="2:7" ht="24.9" customHeight="1" x14ac:dyDescent="0.25">
      <c r="B24" s="38"/>
      <c r="E24" s="56" t="s">
        <v>131</v>
      </c>
      <c r="F24" s="57">
        <f>IF(OR(AND(SUM('Informação geral'!$F$48:$F$52)=0,'Informação geral'!$F$47&lt;&gt;0),AND(SUM('Informação geral'!$F$48:$F$52)&lt;&gt;0,'Informação geral'!$F$47=0)),1,0)</f>
        <v>0</v>
      </c>
      <c r="G24" s="58" t="str">
        <f t="shared" si="3"/>
        <v/>
      </c>
    </row>
    <row r="25" spans="2:7" ht="24.9" customHeight="1" x14ac:dyDescent="0.25">
      <c r="B25" s="38"/>
      <c r="E25" s="188" t="s">
        <v>210</v>
      </c>
      <c r="F25" s="57">
        <f>IF(SUM('Informação geral'!$C$48:$C$52)&lt;'Informação geral'!$C$47,1,0)</f>
        <v>0</v>
      </c>
      <c r="G25" s="58" t="str">
        <f t="shared" si="3"/>
        <v/>
      </c>
    </row>
    <row r="26" spans="2:7" ht="24.9" customHeight="1" x14ac:dyDescent="0.25">
      <c r="B26" s="38"/>
      <c r="E26" s="188" t="s">
        <v>211</v>
      </c>
      <c r="F26" s="57">
        <f>IF(SUM('Informação geral'!$D$48:$D$52)&lt;'Informação geral'!$D$47,1,0)</f>
        <v>0</v>
      </c>
      <c r="G26" s="58" t="str">
        <f t="shared" si="3"/>
        <v/>
      </c>
    </row>
    <row r="27" spans="2:7" ht="24.9" customHeight="1" x14ac:dyDescent="0.25">
      <c r="B27" s="38"/>
      <c r="E27" s="56" t="s">
        <v>122</v>
      </c>
      <c r="F27" s="57">
        <f>IF(SUM('Informação geral'!$E$48:$E$52)&lt;'Informação geral'!$E$47,1,0)</f>
        <v>0</v>
      </c>
      <c r="G27" s="58" t="str">
        <f t="shared" si="3"/>
        <v/>
      </c>
    </row>
    <row r="28" spans="2:7" ht="24.9" customHeight="1" x14ac:dyDescent="0.25">
      <c r="B28" s="38"/>
      <c r="E28" s="56" t="s">
        <v>123</v>
      </c>
      <c r="F28" s="57">
        <f>IF(SUM('Informação geral'!$F$48:$F$52)&lt;'Informação geral'!$F$47,1,0)</f>
        <v>0</v>
      </c>
      <c r="G28" s="58" t="str">
        <f t="shared" si="3"/>
        <v/>
      </c>
    </row>
    <row r="29" spans="2:7" ht="35.1" customHeight="1" x14ac:dyDescent="0.25">
      <c r="B29" s="38"/>
      <c r="G29" s="39"/>
    </row>
    <row r="30" spans="2:7" ht="35.1" customHeight="1" x14ac:dyDescent="0.25">
      <c r="B30" s="38"/>
      <c r="G30" s="39"/>
    </row>
    <row r="31" spans="2:7" ht="35.1" customHeight="1" x14ac:dyDescent="0.25">
      <c r="B31" s="38"/>
      <c r="G31" s="39"/>
    </row>
    <row r="32" spans="2:7" ht="35.1" customHeight="1" x14ac:dyDescent="0.25">
      <c r="B32" s="38"/>
      <c r="G32" s="39"/>
    </row>
    <row r="33" spans="2:7" ht="35.1" customHeight="1" x14ac:dyDescent="0.25">
      <c r="B33" s="38"/>
      <c r="G33" s="39"/>
    </row>
  </sheetData>
  <sheetProtection algorithmName="SHA-512" hashValue="d9dU7jRhGrDIdzjfWMvni/vqS/vFVIbpqXqlQKCFLyhdyVrTklAsycHGCf46BUyFcSDzpTLmIVxj5aDGt89KMw==" saltValue="pRPUwUIGoxnJyP+Cs4fOgA==" spinCount="100000" sheet="1" objects="1" scenarios="1"/>
  <pageMargins left="0.75" right="0.75" top="1" bottom="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A1:K2"/>
  <sheetViews>
    <sheetView workbookViewId="0">
      <selection activeCell="G3" sqref="G3"/>
    </sheetView>
  </sheetViews>
  <sheetFormatPr defaultRowHeight="13.2" x14ac:dyDescent="0.25"/>
  <cols>
    <col min="3" max="3" width="10.109375" bestFit="1" customWidth="1"/>
  </cols>
  <sheetData>
    <row r="1" spans="1:11" x14ac:dyDescent="0.25">
      <c r="A1" t="s">
        <v>78</v>
      </c>
      <c r="B1" t="s">
        <v>79</v>
      </c>
      <c r="C1" s="108" t="s">
        <v>188</v>
      </c>
      <c r="D1" s="108" t="s">
        <v>189</v>
      </c>
      <c r="E1" s="108" t="s">
        <v>190</v>
      </c>
      <c r="F1" s="108" t="s">
        <v>191</v>
      </c>
      <c r="G1" s="108" t="s">
        <v>192</v>
      </c>
      <c r="H1" s="108" t="s">
        <v>193</v>
      </c>
      <c r="I1" s="108" t="s">
        <v>194</v>
      </c>
      <c r="J1" s="108" t="s">
        <v>195</v>
      </c>
      <c r="K1" s="108" t="s">
        <v>196</v>
      </c>
    </row>
    <row r="2" spans="1:11" x14ac:dyDescent="0.25">
      <c r="A2" s="55" t="s">
        <v>116</v>
      </c>
      <c r="B2" s="55">
        <v>202312</v>
      </c>
      <c r="C2" s="109">
        <f>+Cabeçalho!B2</f>
        <v>0</v>
      </c>
      <c r="D2" s="110">
        <f>+Cabeçalho!B3</f>
        <v>0</v>
      </c>
      <c r="E2" s="110">
        <f>+Cabeçalho!B8</f>
        <v>0</v>
      </c>
      <c r="F2" s="111" t="str">
        <f>+Cabeçalho!B7</f>
        <v>Anual</v>
      </c>
      <c r="G2" s="111" t="str">
        <f>+Cabeçalho!B6</f>
        <v>PRT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4">
    <pageSetUpPr fitToPage="1"/>
  </sheetPr>
  <dimension ref="A1:I90"/>
  <sheetViews>
    <sheetView showGridLines="0" zoomScaleNormal="100" zoomScaleSheetLayoutView="75" workbookViewId="0"/>
  </sheetViews>
  <sheetFormatPr defaultColWidth="9.109375" defaultRowHeight="10.199999999999999" x14ac:dyDescent="0.2"/>
  <cols>
    <col min="1" max="1" width="41.88671875" style="60" customWidth="1"/>
    <col min="2" max="4" width="15.6640625" style="13" customWidth="1"/>
    <col min="5" max="5" width="15.6640625" style="27" customWidth="1"/>
    <col min="6" max="6" width="15.6640625" style="13" customWidth="1"/>
    <col min="7" max="7" width="15.6640625" style="27" customWidth="1"/>
    <col min="8" max="8" width="15.6640625" style="13" customWidth="1"/>
    <col min="9" max="9" width="15.6640625" style="27" customWidth="1"/>
    <col min="10" max="16384" width="9.109375" style="13"/>
  </cols>
  <sheetData>
    <row r="1" spans="1:9" ht="12.75" customHeight="1" x14ac:dyDescent="0.2">
      <c r="A1" s="74" t="s">
        <v>180</v>
      </c>
      <c r="B1" s="12"/>
      <c r="C1" s="49"/>
      <c r="D1" s="49"/>
      <c r="E1" s="12"/>
      <c r="F1" s="49"/>
      <c r="G1" s="12"/>
      <c r="H1" s="49"/>
      <c r="I1" s="13"/>
    </row>
    <row r="2" spans="1:9" s="32" customFormat="1" ht="60" customHeight="1" x14ac:dyDescent="0.2">
      <c r="A2" s="189" t="s">
        <v>7</v>
      </c>
      <c r="C2" s="50"/>
      <c r="D2" s="50"/>
      <c r="F2" s="50"/>
      <c r="H2" s="75"/>
      <c r="I2" s="65"/>
    </row>
    <row r="3" spans="1:9" x14ac:dyDescent="0.2">
      <c r="B3" s="12"/>
      <c r="C3" s="49"/>
      <c r="D3" s="49"/>
      <c r="E3" s="12"/>
      <c r="F3" s="49"/>
      <c r="G3" s="12"/>
      <c r="H3" s="49"/>
      <c r="I3" s="13"/>
    </row>
    <row r="4" spans="1:9" s="84" customFormat="1" ht="17.100000000000001" customHeight="1" x14ac:dyDescent="0.2">
      <c r="A4" s="86"/>
      <c r="B4" s="197" t="s">
        <v>162</v>
      </c>
      <c r="C4" s="196" t="s">
        <v>114</v>
      </c>
      <c r="D4" s="196"/>
      <c r="E4" s="197" t="s">
        <v>111</v>
      </c>
      <c r="F4" s="196" t="s">
        <v>112</v>
      </c>
      <c r="G4" s="197" t="s">
        <v>132</v>
      </c>
      <c r="H4" s="196" t="s">
        <v>113</v>
      </c>
    </row>
    <row r="5" spans="1:9" s="84" customFormat="1" ht="17.100000000000001" customHeight="1" x14ac:dyDescent="0.2">
      <c r="A5" s="86"/>
      <c r="B5" s="197"/>
      <c r="C5" s="107" t="s">
        <v>161</v>
      </c>
      <c r="D5" s="87" t="s">
        <v>160</v>
      </c>
      <c r="E5" s="197"/>
      <c r="F5" s="196"/>
      <c r="G5" s="197"/>
      <c r="H5" s="196"/>
    </row>
    <row r="6" spans="1:9" ht="12.6" customHeight="1" x14ac:dyDescent="0.2">
      <c r="A6" s="88" t="s">
        <v>83</v>
      </c>
      <c r="B6" s="67">
        <f>+B7+B18+B33+B39+B47+B53+B56+B63</f>
        <v>0</v>
      </c>
      <c r="C6" s="68">
        <f>+C7+C18+C33+C39+C47+C53+C56+C63</f>
        <v>0</v>
      </c>
      <c r="D6" s="68">
        <f>+D7+D18+D33+D39+D47+D53+D56+D63</f>
        <v>0</v>
      </c>
      <c r="E6" s="69"/>
      <c r="F6" s="69"/>
      <c r="G6" s="67">
        <f>+G7+G18+G33+G39+G47+G53+G56+G63</f>
        <v>0</v>
      </c>
      <c r="H6" s="70"/>
      <c r="I6" s="13"/>
    </row>
    <row r="7" spans="1:9" ht="12.6" customHeight="1" x14ac:dyDescent="0.2">
      <c r="A7" s="89" t="s">
        <v>84</v>
      </c>
      <c r="B7" s="67">
        <f>+B8+B12+B13+B14++B17</f>
        <v>0</v>
      </c>
      <c r="C7" s="68">
        <f>+C8+C12+C13+C14+C17</f>
        <v>0</v>
      </c>
      <c r="D7" s="68">
        <f>+D8+D12+D13+D14+D17</f>
        <v>0</v>
      </c>
      <c r="E7" s="69"/>
      <c r="F7" s="69"/>
      <c r="G7" s="67">
        <f>+G8+G12+G13+G14+G17</f>
        <v>0</v>
      </c>
      <c r="H7" s="70"/>
      <c r="I7" s="13"/>
    </row>
    <row r="8" spans="1:9" ht="12.6" customHeight="1" x14ac:dyDescent="0.2">
      <c r="A8" s="90" t="s">
        <v>85</v>
      </c>
      <c r="B8" s="67">
        <f t="shared" ref="B8:G8" si="0">SUM(B9:B11)</f>
        <v>0</v>
      </c>
      <c r="C8" s="68">
        <f t="shared" si="0"/>
        <v>0</v>
      </c>
      <c r="D8" s="68">
        <f>SUM(D9:D11)</f>
        <v>0</v>
      </c>
      <c r="E8" s="67">
        <f t="shared" si="0"/>
        <v>0</v>
      </c>
      <c r="F8" s="68">
        <f t="shared" si="0"/>
        <v>0</v>
      </c>
      <c r="G8" s="67">
        <f t="shared" si="0"/>
        <v>0</v>
      </c>
      <c r="H8" s="70"/>
      <c r="I8" s="13"/>
    </row>
    <row r="9" spans="1:9" ht="12.6" customHeight="1" x14ac:dyDescent="0.2">
      <c r="A9" s="91" t="s">
        <v>86</v>
      </c>
      <c r="B9" s="62"/>
      <c r="C9" s="31"/>
      <c r="D9" s="31"/>
      <c r="E9" s="62"/>
      <c r="F9" s="31"/>
      <c r="G9" s="62"/>
      <c r="H9" s="31"/>
      <c r="I9" s="13"/>
    </row>
    <row r="10" spans="1:9" ht="12.6" customHeight="1" x14ac:dyDescent="0.2">
      <c r="A10" s="91" t="s">
        <v>87</v>
      </c>
      <c r="B10" s="62"/>
      <c r="C10" s="31"/>
      <c r="D10" s="31"/>
      <c r="E10" s="62"/>
      <c r="F10" s="31"/>
      <c r="G10" s="62"/>
      <c r="H10" s="31"/>
      <c r="I10" s="13"/>
    </row>
    <row r="11" spans="1:9" ht="12.6" customHeight="1" x14ac:dyDescent="0.2">
      <c r="A11" s="91" t="s">
        <v>88</v>
      </c>
      <c r="B11" s="62"/>
      <c r="C11" s="31"/>
      <c r="D11" s="31"/>
      <c r="E11" s="62"/>
      <c r="F11" s="31"/>
      <c r="G11" s="62"/>
      <c r="H11" s="70"/>
      <c r="I11" s="13"/>
    </row>
    <row r="12" spans="1:9" ht="12.6" customHeight="1" x14ac:dyDescent="0.2">
      <c r="A12" s="90" t="s">
        <v>89</v>
      </c>
      <c r="B12" s="62"/>
      <c r="C12" s="31"/>
      <c r="D12" s="31"/>
      <c r="E12" s="62"/>
      <c r="F12" s="31"/>
      <c r="G12" s="62"/>
      <c r="H12" s="70"/>
      <c r="I12" s="13"/>
    </row>
    <row r="13" spans="1:9" ht="12.6" customHeight="1" x14ac:dyDescent="0.2">
      <c r="A13" s="90" t="s">
        <v>133</v>
      </c>
      <c r="B13" s="62"/>
      <c r="C13" s="31"/>
      <c r="D13" s="31"/>
      <c r="E13" s="62"/>
      <c r="F13" s="31"/>
      <c r="G13" s="62"/>
      <c r="H13" s="70"/>
      <c r="I13" s="13"/>
    </row>
    <row r="14" spans="1:9" ht="12.6" customHeight="1" x14ac:dyDescent="0.2">
      <c r="A14" s="90" t="s">
        <v>90</v>
      </c>
      <c r="B14" s="67">
        <f>SUM(B15:B16)</f>
        <v>0</v>
      </c>
      <c r="C14" s="68">
        <f>SUM(C15:C16)</f>
        <v>0</v>
      </c>
      <c r="D14" s="68">
        <f>SUM(D15:D16)</f>
        <v>0</v>
      </c>
      <c r="E14" s="69"/>
      <c r="F14" s="68">
        <f>SUM(F15:F16)</f>
        <v>0</v>
      </c>
      <c r="G14" s="67">
        <f>SUM(G15:G16)</f>
        <v>0</v>
      </c>
      <c r="H14" s="70"/>
      <c r="I14" s="13"/>
    </row>
    <row r="15" spans="1:9" ht="12.6" customHeight="1" x14ac:dyDescent="0.2">
      <c r="A15" s="91" t="s">
        <v>91</v>
      </c>
      <c r="B15" s="62"/>
      <c r="C15" s="31"/>
      <c r="D15" s="31"/>
      <c r="E15" s="69"/>
      <c r="F15" s="31"/>
      <c r="G15" s="62"/>
      <c r="H15" s="31"/>
      <c r="I15" s="13"/>
    </row>
    <row r="16" spans="1:9" ht="12.6" customHeight="1" x14ac:dyDescent="0.2">
      <c r="A16" s="91" t="s">
        <v>92</v>
      </c>
      <c r="B16" s="62"/>
      <c r="C16" s="31"/>
      <c r="D16" s="31"/>
      <c r="E16" s="69"/>
      <c r="F16" s="31"/>
      <c r="G16" s="62"/>
      <c r="H16" s="31"/>
      <c r="I16" s="13"/>
    </row>
    <row r="17" spans="1:9" ht="12.6" customHeight="1" x14ac:dyDescent="0.2">
      <c r="A17" s="92" t="s">
        <v>93</v>
      </c>
      <c r="B17" s="62"/>
      <c r="C17" s="31"/>
      <c r="D17" s="31"/>
      <c r="E17" s="71"/>
      <c r="F17" s="31"/>
      <c r="G17" s="62"/>
      <c r="H17" s="70"/>
      <c r="I17" s="13"/>
    </row>
    <row r="18" spans="1:9" ht="12.6" customHeight="1" x14ac:dyDescent="0.2">
      <c r="A18" s="89" t="s">
        <v>94</v>
      </c>
      <c r="B18" s="67">
        <f t="shared" ref="B18:G18" si="1">SUM(B19:B32)</f>
        <v>0</v>
      </c>
      <c r="C18" s="68">
        <f>SUM(C19:C32)</f>
        <v>0</v>
      </c>
      <c r="D18" s="68">
        <f>SUM(D19:D32)</f>
        <v>0</v>
      </c>
      <c r="E18" s="67">
        <f t="shared" si="1"/>
        <v>0</v>
      </c>
      <c r="F18" s="68">
        <f t="shared" si="1"/>
        <v>0</v>
      </c>
      <c r="G18" s="67">
        <f t="shared" si="1"/>
        <v>0</v>
      </c>
      <c r="H18" s="70"/>
      <c r="I18" s="13"/>
    </row>
    <row r="19" spans="1:9" ht="12.6" customHeight="1" x14ac:dyDescent="0.2">
      <c r="A19" s="90" t="s">
        <v>95</v>
      </c>
      <c r="B19" s="62"/>
      <c r="C19" s="31"/>
      <c r="D19" s="31"/>
      <c r="E19" s="62"/>
      <c r="F19" s="31"/>
      <c r="G19" s="62"/>
      <c r="H19" s="70"/>
      <c r="I19" s="13"/>
    </row>
    <row r="20" spans="1:9" ht="12.6" customHeight="1" x14ac:dyDescent="0.2">
      <c r="A20" s="90" t="s">
        <v>134</v>
      </c>
      <c r="B20" s="62"/>
      <c r="C20" s="31"/>
      <c r="D20" s="31"/>
      <c r="E20" s="62"/>
      <c r="F20" s="31"/>
      <c r="G20" s="62"/>
      <c r="H20" s="70"/>
      <c r="I20" s="13"/>
    </row>
    <row r="21" spans="1:9" ht="12.6" customHeight="1" x14ac:dyDescent="0.2">
      <c r="A21" s="90" t="s">
        <v>135</v>
      </c>
      <c r="B21" s="62"/>
      <c r="C21" s="31"/>
      <c r="D21" s="31"/>
      <c r="E21" s="62"/>
      <c r="F21" s="31"/>
      <c r="G21" s="62"/>
      <c r="H21" s="70"/>
      <c r="I21" s="13"/>
    </row>
    <row r="22" spans="1:9" ht="12.6" customHeight="1" x14ac:dyDescent="0.2">
      <c r="A22" s="90" t="s">
        <v>136</v>
      </c>
      <c r="B22" s="62"/>
      <c r="C22" s="31"/>
      <c r="D22" s="31"/>
      <c r="E22" s="62"/>
      <c r="F22" s="31"/>
      <c r="G22" s="62"/>
      <c r="H22" s="70"/>
      <c r="I22" s="13"/>
    </row>
    <row r="23" spans="1:9" ht="12.6" customHeight="1" x14ac:dyDescent="0.2">
      <c r="A23" s="90" t="s">
        <v>137</v>
      </c>
      <c r="B23" s="62"/>
      <c r="C23" s="31"/>
      <c r="D23" s="31"/>
      <c r="E23" s="62"/>
      <c r="F23" s="31"/>
      <c r="G23" s="62"/>
      <c r="H23" s="70"/>
      <c r="I23" s="13"/>
    </row>
    <row r="24" spans="1:9" ht="12.6" customHeight="1" x14ac:dyDescent="0.2">
      <c r="A24" s="90" t="s">
        <v>138</v>
      </c>
      <c r="B24" s="62"/>
      <c r="C24" s="31"/>
      <c r="D24" s="31"/>
      <c r="E24" s="62"/>
      <c r="F24" s="31"/>
      <c r="G24" s="62"/>
      <c r="H24" s="70"/>
      <c r="I24" s="13"/>
    </row>
    <row r="25" spans="1:9" ht="12.6" customHeight="1" x14ac:dyDescent="0.2">
      <c r="A25" s="90" t="s">
        <v>139</v>
      </c>
      <c r="B25" s="62"/>
      <c r="C25" s="31"/>
      <c r="D25" s="31"/>
      <c r="E25" s="62"/>
      <c r="F25" s="31"/>
      <c r="G25" s="62"/>
      <c r="H25" s="70"/>
      <c r="I25" s="13"/>
    </row>
    <row r="26" spans="1:9" ht="12.6" customHeight="1" x14ac:dyDescent="0.2">
      <c r="A26" s="90" t="s">
        <v>140</v>
      </c>
      <c r="B26" s="62"/>
      <c r="C26" s="31"/>
      <c r="D26" s="31"/>
      <c r="E26" s="62"/>
      <c r="F26" s="31"/>
      <c r="G26" s="62"/>
      <c r="H26" s="70"/>
      <c r="I26" s="13"/>
    </row>
    <row r="27" spans="1:9" ht="12.6" customHeight="1" x14ac:dyDescent="0.2">
      <c r="A27" s="90" t="s">
        <v>141</v>
      </c>
      <c r="B27" s="62"/>
      <c r="C27" s="31"/>
      <c r="D27" s="31"/>
      <c r="E27" s="62"/>
      <c r="F27" s="31"/>
      <c r="G27" s="62"/>
      <c r="H27" s="70"/>
      <c r="I27" s="13"/>
    </row>
    <row r="28" spans="1:9" ht="12.6" customHeight="1" x14ac:dyDescent="0.2">
      <c r="A28" s="90" t="s">
        <v>142</v>
      </c>
      <c r="B28" s="62"/>
      <c r="C28" s="31"/>
      <c r="D28" s="31"/>
      <c r="E28" s="62"/>
      <c r="F28" s="31"/>
      <c r="G28" s="62"/>
      <c r="H28" s="70"/>
      <c r="I28" s="13"/>
    </row>
    <row r="29" spans="1:9" ht="12.6" customHeight="1" x14ac:dyDescent="0.2">
      <c r="A29" s="90" t="s">
        <v>143</v>
      </c>
      <c r="B29" s="62"/>
      <c r="C29" s="31"/>
      <c r="D29" s="31"/>
      <c r="E29" s="62"/>
      <c r="F29" s="31"/>
      <c r="G29" s="62"/>
      <c r="H29" s="70"/>
      <c r="I29" s="13"/>
    </row>
    <row r="30" spans="1:9" ht="12.6" customHeight="1" x14ac:dyDescent="0.2">
      <c r="A30" s="90" t="s">
        <v>144</v>
      </c>
      <c r="B30" s="62"/>
      <c r="C30" s="31"/>
      <c r="D30" s="31"/>
      <c r="E30" s="62"/>
      <c r="F30" s="31"/>
      <c r="G30" s="62"/>
      <c r="H30" s="70"/>
      <c r="I30" s="13"/>
    </row>
    <row r="31" spans="1:9" ht="12.6" customHeight="1" x14ac:dyDescent="0.2">
      <c r="A31" s="90" t="s">
        <v>96</v>
      </c>
      <c r="B31" s="62"/>
      <c r="C31" s="31"/>
      <c r="D31" s="31"/>
      <c r="E31" s="62"/>
      <c r="F31" s="31"/>
      <c r="G31" s="62"/>
      <c r="H31" s="70"/>
      <c r="I31" s="13"/>
    </row>
    <row r="32" spans="1:9" ht="12.6" customHeight="1" x14ac:dyDescent="0.2">
      <c r="A32" s="92" t="s">
        <v>93</v>
      </c>
      <c r="B32" s="62"/>
      <c r="C32" s="31"/>
      <c r="D32" s="31"/>
      <c r="E32" s="62"/>
      <c r="F32" s="31"/>
      <c r="G32" s="62"/>
      <c r="H32" s="70"/>
      <c r="I32" s="13"/>
    </row>
    <row r="33" spans="1:9" ht="12.6" customHeight="1" x14ac:dyDescent="0.2">
      <c r="A33" s="89" t="s">
        <v>97</v>
      </c>
      <c r="B33" s="67">
        <f>SUM(B34:B38)</f>
        <v>0</v>
      </c>
      <c r="C33" s="31"/>
      <c r="D33" s="31"/>
      <c r="E33" s="62"/>
      <c r="F33" s="31"/>
      <c r="G33" s="67">
        <f>SUM(G34:G38)</f>
        <v>0</v>
      </c>
      <c r="H33" s="31"/>
      <c r="I33" s="13"/>
    </row>
    <row r="34" spans="1:9" ht="12.6" customHeight="1" x14ac:dyDescent="0.2">
      <c r="A34" s="90" t="s">
        <v>145</v>
      </c>
      <c r="B34" s="62"/>
      <c r="C34" s="31"/>
      <c r="D34" s="31"/>
      <c r="E34" s="62"/>
      <c r="F34" s="31"/>
      <c r="G34" s="62"/>
      <c r="H34" s="31"/>
      <c r="I34" s="13"/>
    </row>
    <row r="35" spans="1:9" ht="12.6" customHeight="1" x14ac:dyDescent="0.2">
      <c r="A35" s="90" t="s">
        <v>98</v>
      </c>
      <c r="B35" s="62"/>
      <c r="C35" s="31"/>
      <c r="D35" s="31"/>
      <c r="E35" s="62"/>
      <c r="F35" s="31"/>
      <c r="G35" s="62"/>
      <c r="H35" s="31"/>
      <c r="I35" s="13"/>
    </row>
    <row r="36" spans="1:9" ht="12.6" customHeight="1" x14ac:dyDescent="0.2">
      <c r="A36" s="90" t="s">
        <v>99</v>
      </c>
      <c r="B36" s="62"/>
      <c r="C36" s="31"/>
      <c r="D36" s="31"/>
      <c r="E36" s="62"/>
      <c r="F36" s="31"/>
      <c r="G36" s="62"/>
      <c r="H36" s="31"/>
      <c r="I36" s="13"/>
    </row>
    <row r="37" spans="1:9" ht="12.6" customHeight="1" x14ac:dyDescent="0.2">
      <c r="A37" s="90" t="s">
        <v>133</v>
      </c>
      <c r="B37" s="62"/>
      <c r="C37" s="31"/>
      <c r="D37" s="31"/>
      <c r="E37" s="62"/>
      <c r="F37" s="31"/>
      <c r="G37" s="62"/>
      <c r="H37" s="31"/>
      <c r="I37" s="13"/>
    </row>
    <row r="38" spans="1:9" ht="12.6" customHeight="1" x14ac:dyDescent="0.2">
      <c r="A38" s="92" t="s">
        <v>93</v>
      </c>
      <c r="B38" s="62"/>
      <c r="C38" s="31"/>
      <c r="D38" s="31"/>
      <c r="E38" s="62"/>
      <c r="F38" s="31"/>
      <c r="G38" s="62"/>
      <c r="H38" s="31"/>
      <c r="I38" s="13"/>
    </row>
    <row r="39" spans="1:9" ht="12.6" customHeight="1" x14ac:dyDescent="0.2">
      <c r="A39" s="89" t="s">
        <v>146</v>
      </c>
      <c r="B39" s="67">
        <f>SUM(B40:B46)</f>
        <v>0</v>
      </c>
      <c r="C39" s="31"/>
      <c r="D39" s="31"/>
      <c r="E39" s="62"/>
      <c r="F39" s="31"/>
      <c r="G39" s="67">
        <f>SUM(G40:G46)</f>
        <v>0</v>
      </c>
      <c r="H39" s="70"/>
      <c r="I39" s="13"/>
    </row>
    <row r="40" spans="1:9" ht="12.6" customHeight="1" x14ac:dyDescent="0.2">
      <c r="A40" s="90" t="s">
        <v>147</v>
      </c>
      <c r="B40" s="62"/>
      <c r="C40" s="31"/>
      <c r="D40" s="31"/>
      <c r="E40" s="62"/>
      <c r="F40" s="31"/>
      <c r="G40" s="62"/>
      <c r="H40" s="70"/>
      <c r="I40" s="13"/>
    </row>
    <row r="41" spans="1:9" ht="12.6" customHeight="1" x14ac:dyDescent="0.2">
      <c r="A41" s="90" t="s">
        <v>148</v>
      </c>
      <c r="B41" s="62"/>
      <c r="C41" s="31"/>
      <c r="D41" s="31"/>
      <c r="E41" s="62"/>
      <c r="F41" s="31"/>
      <c r="G41" s="62"/>
      <c r="H41" s="70"/>
      <c r="I41" s="13"/>
    </row>
    <row r="42" spans="1:9" ht="12.6" customHeight="1" x14ac:dyDescent="0.2">
      <c r="A42" s="90" t="s">
        <v>149</v>
      </c>
      <c r="B42" s="62"/>
      <c r="C42" s="31"/>
      <c r="D42" s="31"/>
      <c r="E42" s="62"/>
      <c r="F42" s="31"/>
      <c r="G42" s="62"/>
      <c r="H42" s="70"/>
      <c r="I42" s="13"/>
    </row>
    <row r="43" spans="1:9" ht="12.6" customHeight="1" x14ac:dyDescent="0.2">
      <c r="A43" s="90" t="s">
        <v>150</v>
      </c>
      <c r="B43" s="62"/>
      <c r="C43" s="31"/>
      <c r="D43" s="31"/>
      <c r="E43" s="62"/>
      <c r="F43" s="31"/>
      <c r="G43" s="62"/>
      <c r="H43" s="70"/>
      <c r="I43" s="13"/>
    </row>
    <row r="44" spans="1:9" ht="12.6" customHeight="1" x14ac:dyDescent="0.2">
      <c r="A44" s="90" t="s">
        <v>98</v>
      </c>
      <c r="B44" s="62"/>
      <c r="C44" s="31"/>
      <c r="D44" s="31"/>
      <c r="E44" s="62"/>
      <c r="F44" s="31"/>
      <c r="G44" s="62"/>
      <c r="H44" s="70"/>
      <c r="I44" s="13"/>
    </row>
    <row r="45" spans="1:9" ht="12.6" customHeight="1" x14ac:dyDescent="0.2">
      <c r="A45" s="90" t="s">
        <v>133</v>
      </c>
      <c r="B45" s="62"/>
      <c r="C45" s="31"/>
      <c r="D45" s="31"/>
      <c r="E45" s="62"/>
      <c r="F45" s="31"/>
      <c r="G45" s="62"/>
      <c r="H45" s="70"/>
      <c r="I45" s="13"/>
    </row>
    <row r="46" spans="1:9" ht="12.6" customHeight="1" x14ac:dyDescent="0.2">
      <c r="A46" s="92" t="s">
        <v>93</v>
      </c>
      <c r="B46" s="62"/>
      <c r="C46" s="31"/>
      <c r="D46" s="31"/>
      <c r="E46" s="62"/>
      <c r="F46" s="31"/>
      <c r="G46" s="62"/>
      <c r="H46" s="70"/>
      <c r="I46" s="13"/>
    </row>
    <row r="47" spans="1:9" ht="12.6" customHeight="1" x14ac:dyDescent="0.2">
      <c r="A47" s="89" t="s">
        <v>100</v>
      </c>
      <c r="B47" s="67">
        <f>SUM(B48:B52)</f>
        <v>0</v>
      </c>
      <c r="C47" s="31"/>
      <c r="D47" s="31"/>
      <c r="E47" s="62"/>
      <c r="F47" s="31"/>
      <c r="G47" s="67">
        <f>SUM(G48:G52)</f>
        <v>0</v>
      </c>
      <c r="H47" s="70"/>
      <c r="I47" s="13"/>
    </row>
    <row r="48" spans="1:9" ht="12.6" customHeight="1" x14ac:dyDescent="0.2">
      <c r="A48" s="90" t="s">
        <v>151</v>
      </c>
      <c r="B48" s="62"/>
      <c r="C48" s="31"/>
      <c r="D48" s="31"/>
      <c r="E48" s="62"/>
      <c r="F48" s="31"/>
      <c r="G48" s="62"/>
      <c r="H48" s="70"/>
      <c r="I48" s="13"/>
    </row>
    <row r="49" spans="1:9" ht="12.6" customHeight="1" x14ac:dyDescent="0.2">
      <c r="A49" s="90" t="s">
        <v>152</v>
      </c>
      <c r="B49" s="62"/>
      <c r="C49" s="31"/>
      <c r="D49" s="31"/>
      <c r="E49" s="62"/>
      <c r="F49" s="31"/>
      <c r="G49" s="62"/>
      <c r="H49" s="70"/>
      <c r="I49" s="13"/>
    </row>
    <row r="50" spans="1:9" ht="12.6" customHeight="1" x14ac:dyDescent="0.2">
      <c r="A50" s="90" t="s">
        <v>98</v>
      </c>
      <c r="B50" s="62"/>
      <c r="C50" s="31"/>
      <c r="D50" s="31"/>
      <c r="E50" s="62"/>
      <c r="F50" s="31"/>
      <c r="G50" s="62"/>
      <c r="H50" s="70"/>
      <c r="I50" s="13"/>
    </row>
    <row r="51" spans="1:9" ht="12.6" customHeight="1" x14ac:dyDescent="0.2">
      <c r="A51" s="90" t="s">
        <v>133</v>
      </c>
      <c r="B51" s="62"/>
      <c r="C51" s="31"/>
      <c r="D51" s="31"/>
      <c r="E51" s="62"/>
      <c r="F51" s="31"/>
      <c r="G51" s="62"/>
      <c r="H51" s="70"/>
    </row>
    <row r="52" spans="1:9" ht="12.6" customHeight="1" x14ac:dyDescent="0.2">
      <c r="A52" s="92" t="s">
        <v>93</v>
      </c>
      <c r="B52" s="62"/>
      <c r="C52" s="31"/>
      <c r="D52" s="31"/>
      <c r="E52" s="62"/>
      <c r="F52" s="31"/>
      <c r="G52" s="62"/>
      <c r="H52" s="70"/>
    </row>
    <row r="53" spans="1:9" ht="12.6" customHeight="1" x14ac:dyDescent="0.2">
      <c r="A53" s="89" t="s">
        <v>98</v>
      </c>
      <c r="B53" s="67">
        <f t="shared" ref="B53:G53" si="2">SUM(B54:B55)</f>
        <v>0</v>
      </c>
      <c r="C53" s="68">
        <f t="shared" si="2"/>
        <v>0</v>
      </c>
      <c r="D53" s="68">
        <f>SUM(D54:D55)</f>
        <v>0</v>
      </c>
      <c r="E53" s="67">
        <f t="shared" si="2"/>
        <v>0</v>
      </c>
      <c r="F53" s="68">
        <f t="shared" si="2"/>
        <v>0</v>
      </c>
      <c r="G53" s="67">
        <f t="shared" si="2"/>
        <v>0</v>
      </c>
      <c r="H53" s="70"/>
    </row>
    <row r="54" spans="1:9" ht="12.6" customHeight="1" x14ac:dyDescent="0.2">
      <c r="A54" s="92" t="s">
        <v>101</v>
      </c>
      <c r="B54" s="62"/>
      <c r="C54" s="31"/>
      <c r="D54" s="31"/>
      <c r="E54" s="62"/>
      <c r="F54" s="31"/>
      <c r="G54" s="62"/>
      <c r="H54" s="70"/>
    </row>
    <row r="55" spans="1:9" ht="12.6" customHeight="1" x14ac:dyDescent="0.2">
      <c r="A55" s="92" t="s">
        <v>93</v>
      </c>
      <c r="B55" s="62"/>
      <c r="C55" s="31"/>
      <c r="D55" s="31"/>
      <c r="E55" s="62"/>
      <c r="F55" s="31"/>
      <c r="G55" s="62"/>
      <c r="H55" s="70"/>
    </row>
    <row r="56" spans="1:9" ht="12.6" customHeight="1" x14ac:dyDescent="0.2">
      <c r="A56" s="89" t="s">
        <v>102</v>
      </c>
      <c r="B56" s="67">
        <f t="shared" ref="B56:G56" si="3">SUM(B57:B62)</f>
        <v>0</v>
      </c>
      <c r="C56" s="68">
        <f t="shared" si="3"/>
        <v>0</v>
      </c>
      <c r="D56" s="68">
        <f>SUM(D57:D62)</f>
        <v>0</v>
      </c>
      <c r="E56" s="67">
        <f t="shared" si="3"/>
        <v>0</v>
      </c>
      <c r="F56" s="68">
        <f t="shared" si="3"/>
        <v>0</v>
      </c>
      <c r="G56" s="67">
        <f t="shared" si="3"/>
        <v>0</v>
      </c>
      <c r="H56" s="70"/>
    </row>
    <row r="57" spans="1:9" ht="12.6" customHeight="1" x14ac:dyDescent="0.2">
      <c r="A57" s="90" t="s">
        <v>153</v>
      </c>
      <c r="B57" s="62"/>
      <c r="C57" s="31"/>
      <c r="D57" s="31"/>
      <c r="E57" s="62"/>
      <c r="F57" s="31"/>
      <c r="G57" s="62"/>
      <c r="H57" s="70"/>
    </row>
    <row r="58" spans="1:9" ht="12.6" customHeight="1" x14ac:dyDescent="0.2">
      <c r="A58" s="90" t="s">
        <v>154</v>
      </c>
      <c r="B58" s="62"/>
      <c r="C58" s="31"/>
      <c r="D58" s="31"/>
      <c r="E58" s="62"/>
      <c r="F58" s="31"/>
      <c r="G58" s="62"/>
      <c r="H58" s="70"/>
    </row>
    <row r="59" spans="1:9" ht="12.6" customHeight="1" x14ac:dyDescent="0.2">
      <c r="A59" s="90" t="s">
        <v>155</v>
      </c>
      <c r="B59" s="62"/>
      <c r="C59" s="31"/>
      <c r="D59" s="31"/>
      <c r="E59" s="62"/>
      <c r="F59" s="31"/>
      <c r="G59" s="62"/>
      <c r="H59" s="70"/>
    </row>
    <row r="60" spans="1:9" ht="12.6" customHeight="1" x14ac:dyDescent="0.2">
      <c r="A60" s="90" t="s">
        <v>156</v>
      </c>
      <c r="B60" s="62"/>
      <c r="C60" s="31"/>
      <c r="D60" s="31"/>
      <c r="E60" s="62"/>
      <c r="F60" s="31"/>
      <c r="G60" s="62"/>
      <c r="H60" s="70"/>
    </row>
    <row r="61" spans="1:9" ht="12.6" customHeight="1" x14ac:dyDescent="0.2">
      <c r="A61" s="90" t="s">
        <v>96</v>
      </c>
      <c r="B61" s="62"/>
      <c r="C61" s="31"/>
      <c r="D61" s="31"/>
      <c r="E61" s="62"/>
      <c r="F61" s="31"/>
      <c r="G61" s="62"/>
      <c r="H61" s="70"/>
    </row>
    <row r="62" spans="1:9" ht="12.6" customHeight="1" x14ac:dyDescent="0.2">
      <c r="A62" s="92" t="s">
        <v>93</v>
      </c>
      <c r="B62" s="62"/>
      <c r="C62" s="31"/>
      <c r="D62" s="31"/>
      <c r="E62" s="62"/>
      <c r="F62" s="31"/>
      <c r="G62" s="62"/>
      <c r="H62" s="70"/>
    </row>
    <row r="63" spans="1:9" ht="12.6" customHeight="1" x14ac:dyDescent="0.2">
      <c r="A63" s="89" t="s">
        <v>157</v>
      </c>
      <c r="B63" s="67">
        <f t="shared" ref="B63:G63" si="4">SUM(B64:B70)</f>
        <v>0</v>
      </c>
      <c r="C63" s="68">
        <f t="shared" si="4"/>
        <v>0</v>
      </c>
      <c r="D63" s="68">
        <f>SUM(D64:D70)</f>
        <v>0</v>
      </c>
      <c r="E63" s="67">
        <f t="shared" si="4"/>
        <v>0</v>
      </c>
      <c r="F63" s="68">
        <f t="shared" si="4"/>
        <v>0</v>
      </c>
      <c r="G63" s="67">
        <f t="shared" si="4"/>
        <v>0</v>
      </c>
      <c r="H63" s="70"/>
    </row>
    <row r="64" spans="1:9" ht="12.6" customHeight="1" x14ac:dyDescent="0.2">
      <c r="A64" s="90" t="s">
        <v>103</v>
      </c>
      <c r="B64" s="62"/>
      <c r="C64" s="31"/>
      <c r="D64" s="31"/>
      <c r="E64" s="62"/>
      <c r="F64" s="31"/>
      <c r="G64" s="62"/>
      <c r="H64" s="70"/>
    </row>
    <row r="65" spans="1:9" ht="12.6" customHeight="1" x14ac:dyDescent="0.2">
      <c r="A65" s="90" t="s">
        <v>104</v>
      </c>
      <c r="B65" s="62"/>
      <c r="C65" s="31"/>
      <c r="D65" s="31"/>
      <c r="E65" s="62"/>
      <c r="F65" s="31"/>
      <c r="G65" s="62"/>
      <c r="H65" s="70"/>
    </row>
    <row r="66" spans="1:9" ht="12.6" customHeight="1" x14ac:dyDescent="0.2">
      <c r="A66" s="90" t="s">
        <v>105</v>
      </c>
      <c r="B66" s="62"/>
      <c r="C66" s="31"/>
      <c r="D66" s="31"/>
      <c r="E66" s="62"/>
      <c r="F66" s="31"/>
      <c r="G66" s="62"/>
      <c r="H66" s="70"/>
    </row>
    <row r="67" spans="1:9" ht="12.6" customHeight="1" x14ac:dyDescent="0.2">
      <c r="A67" s="90" t="s">
        <v>158</v>
      </c>
      <c r="B67" s="62"/>
      <c r="C67" s="31"/>
      <c r="D67" s="31"/>
      <c r="E67" s="62"/>
      <c r="F67" s="31"/>
      <c r="G67" s="62"/>
      <c r="H67" s="70"/>
    </row>
    <row r="68" spans="1:9" ht="12.6" customHeight="1" x14ac:dyDescent="0.2">
      <c r="A68" s="90" t="s">
        <v>106</v>
      </c>
      <c r="B68" s="62"/>
      <c r="C68" s="31"/>
      <c r="D68" s="31"/>
      <c r="E68" s="62"/>
      <c r="F68" s="31"/>
      <c r="G68" s="62"/>
      <c r="H68" s="70"/>
    </row>
    <row r="69" spans="1:9" ht="12.6" customHeight="1" x14ac:dyDescent="0.2">
      <c r="A69" s="90" t="s">
        <v>159</v>
      </c>
      <c r="B69" s="62"/>
      <c r="C69" s="31"/>
      <c r="D69" s="31"/>
      <c r="E69" s="62"/>
      <c r="F69" s="31"/>
      <c r="G69" s="62"/>
      <c r="H69" s="70"/>
    </row>
    <row r="70" spans="1:9" ht="12.6" customHeight="1" x14ac:dyDescent="0.2">
      <c r="A70" s="92" t="s">
        <v>93</v>
      </c>
      <c r="B70" s="62"/>
      <c r="C70" s="31"/>
      <c r="D70" s="31"/>
      <c r="E70" s="62"/>
      <c r="F70" s="31"/>
      <c r="G70" s="62"/>
      <c r="H70" s="70"/>
    </row>
    <row r="71" spans="1:9" x14ac:dyDescent="0.2">
      <c r="H71" s="53"/>
    </row>
    <row r="72" spans="1:9" x14ac:dyDescent="0.2">
      <c r="H72" s="53"/>
    </row>
    <row r="73" spans="1:9" x14ac:dyDescent="0.2">
      <c r="H73" s="53"/>
    </row>
    <row r="74" spans="1:9" x14ac:dyDescent="0.2">
      <c r="H74" s="52"/>
    </row>
    <row r="75" spans="1:9" ht="20.399999999999999" x14ac:dyDescent="0.2">
      <c r="A75" s="61" t="s">
        <v>107</v>
      </c>
      <c r="B75" s="51" t="s">
        <v>112</v>
      </c>
      <c r="C75" s="59" t="s">
        <v>132</v>
      </c>
      <c r="D75" s="64"/>
      <c r="E75" s="13"/>
      <c r="G75" s="13"/>
      <c r="H75" s="52"/>
      <c r="I75" s="13"/>
    </row>
    <row r="76" spans="1:9" ht="12.6" customHeight="1" x14ac:dyDescent="0.2">
      <c r="A76" s="93" t="s">
        <v>99</v>
      </c>
      <c r="B76" s="72">
        <f>+F36</f>
        <v>0</v>
      </c>
      <c r="C76" s="73">
        <f>+G36</f>
        <v>0</v>
      </c>
      <c r="D76" s="64"/>
      <c r="E76" s="13"/>
      <c r="G76" s="13"/>
      <c r="H76" s="52"/>
      <c r="I76" s="13"/>
    </row>
    <row r="77" spans="1:9" ht="12.6" customHeight="1" x14ac:dyDescent="0.2">
      <c r="A77" s="94" t="s">
        <v>108</v>
      </c>
      <c r="B77" s="31"/>
      <c r="C77" s="62"/>
      <c r="D77" s="64"/>
      <c r="E77" s="13"/>
      <c r="G77" s="13"/>
      <c r="H77" s="53"/>
      <c r="I77" s="13"/>
    </row>
    <row r="78" spans="1:9" ht="12.6" customHeight="1" x14ac:dyDescent="0.2">
      <c r="A78" s="94" t="s">
        <v>109</v>
      </c>
      <c r="B78" s="31"/>
      <c r="C78" s="62"/>
      <c r="D78" s="64"/>
      <c r="E78" s="13"/>
      <c r="G78" s="13"/>
      <c r="H78" s="52"/>
      <c r="I78" s="13"/>
    </row>
    <row r="79" spans="1:9" ht="12.6" customHeight="1" x14ac:dyDescent="0.2">
      <c r="A79" s="93" t="s">
        <v>110</v>
      </c>
      <c r="B79" s="31"/>
      <c r="C79" s="62"/>
      <c r="D79" s="64"/>
      <c r="E79" s="13"/>
      <c r="G79" s="13"/>
      <c r="H79" s="52"/>
      <c r="I79" s="13"/>
    </row>
    <row r="80" spans="1:9" ht="12.6" customHeight="1" x14ac:dyDescent="0.2">
      <c r="A80" s="94" t="s">
        <v>108</v>
      </c>
      <c r="B80" s="31"/>
      <c r="C80" s="62"/>
      <c r="D80" s="64"/>
      <c r="E80" s="13"/>
      <c r="G80" s="13"/>
      <c r="H80" s="52"/>
      <c r="I80" s="13"/>
    </row>
    <row r="81" spans="1:9" ht="12.6" customHeight="1" x14ac:dyDescent="0.2">
      <c r="A81" s="94" t="s">
        <v>109</v>
      </c>
      <c r="B81" s="31"/>
      <c r="C81" s="62"/>
      <c r="D81" s="64"/>
      <c r="E81" s="13"/>
      <c r="G81" s="13"/>
      <c r="H81" s="53"/>
      <c r="I81" s="13"/>
    </row>
    <row r="82" spans="1:9" x14ac:dyDescent="0.2">
      <c r="D82" s="64"/>
      <c r="H82" s="52"/>
    </row>
    <row r="83" spans="1:9" x14ac:dyDescent="0.2">
      <c r="D83" s="64"/>
      <c r="H83" s="52"/>
    </row>
    <row r="84" spans="1:9" x14ac:dyDescent="0.2">
      <c r="H84" s="52"/>
    </row>
    <row r="87" spans="1:9" x14ac:dyDescent="0.2">
      <c r="A87" s="94"/>
    </row>
    <row r="88" spans="1:9" x14ac:dyDescent="0.2">
      <c r="A88" s="94"/>
    </row>
    <row r="89" spans="1:9" x14ac:dyDescent="0.2">
      <c r="A89" s="94"/>
    </row>
    <row r="90" spans="1:9" x14ac:dyDescent="0.2">
      <c r="A90" s="94"/>
    </row>
  </sheetData>
  <sheetProtection algorithmName="SHA-512" hashValue="NMy5OMoWSaBgdEkHbTIxn3/zSL8X68ia9FB+Tq0xkILNlgapWcy5cWkf/UBQdNDsf5OFBe6FuXITLYHVzOmz9Q==" saltValue="GtlIYG/a3EHdhT0U/v76Xw==" spinCount="100000" sheet="1" objects="1" scenarios="1"/>
  <mergeCells count="6">
    <mergeCell ref="H4:H5"/>
    <mergeCell ref="B4:B5"/>
    <mergeCell ref="C4:D4"/>
    <mergeCell ref="E4:E5"/>
    <mergeCell ref="F4:F5"/>
    <mergeCell ref="G4:G5"/>
  </mergeCells>
  <dataValidations count="2">
    <dataValidation type="decimal" allowBlank="1" showInputMessage="1" showErrorMessage="1" error="Esta célula deverá conter um valor numérico" sqref="H79:H84 E75:G81 I75:I81 C56:D56 B6:B59 B76 C6:D8 C14:D14 C18:D18 C53:D53 C76:C81 E6:E59 F56 F6:F8 F14 F18 F53 G6:G59 H39:H59 H17:H32 H6:H8 H11:H14" xr:uid="{00000000-0002-0000-0100-000000000000}">
      <formula1>-1E+59</formula1>
      <formula2>1E+69</formula2>
    </dataValidation>
    <dataValidation type="decimal" operator="greaterThanOrEqual" allowBlank="1" showInputMessage="1" showErrorMessage="1" error="Esta célula deverá conter um valor numérico positivo" sqref="C9:D13 C15:D17 C19:D52 C54:D55 C57:D62 C64:D70 B77:B81 F9:F13 F15:F17 F19:F52 F54:F55 F57:F62 F64:F70 H33:H38 H15:H16 H9:H10" xr:uid="{08DA1940-AF06-44A2-BE42-696014DC5A68}">
      <formula1>0</formula1>
    </dataValidation>
  </dataValidations>
  <pageMargins left="0.39370078740157483" right="0.39370078740157483" top="0.59055118110236227" bottom="0.59055118110236227" header="0" footer="0"/>
  <pageSetup paperSize="9" scale="71" orientation="portrait" horizontalDpi="4294967295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5">
    <pageSetUpPr fitToPage="1"/>
  </sheetPr>
  <dimension ref="A1:L15"/>
  <sheetViews>
    <sheetView showGridLines="0" zoomScaleNormal="100" workbookViewId="0"/>
  </sheetViews>
  <sheetFormatPr defaultColWidth="10.5546875" defaultRowHeight="12.75" customHeight="1" x14ac:dyDescent="0.25"/>
  <cols>
    <col min="1" max="1" width="37.88671875" style="19" customWidth="1"/>
    <col min="2" max="12" width="15.6640625" style="19" customWidth="1"/>
    <col min="13" max="13" width="27.109375" style="19" customWidth="1"/>
    <col min="14" max="14" width="18.6640625" style="19" customWidth="1"/>
    <col min="15" max="24" width="13.6640625" style="19" customWidth="1"/>
    <col min="25" max="16384" width="10.5546875" style="19"/>
  </cols>
  <sheetData>
    <row r="1" spans="1:12" ht="15" customHeight="1" x14ac:dyDescent="0.25">
      <c r="A1" s="47" t="s">
        <v>181</v>
      </c>
      <c r="B1" s="43"/>
      <c r="C1" s="43"/>
    </row>
    <row r="2" spans="1:12" s="44" customFormat="1" ht="15" customHeight="1" x14ac:dyDescent="0.25">
      <c r="B2" s="198"/>
      <c r="C2" s="199"/>
    </row>
    <row r="3" spans="1:12" s="190" customFormat="1" ht="15" customHeight="1" x14ac:dyDescent="0.25">
      <c r="A3" s="190" t="s">
        <v>7</v>
      </c>
      <c r="B3" s="198"/>
      <c r="C3" s="199"/>
    </row>
    <row r="4" spans="1:12" s="76" customFormat="1" ht="15" customHeight="1" x14ac:dyDescent="0.25">
      <c r="A4" s="7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5" customHeight="1" x14ac:dyDescent="0.25">
      <c r="A5" s="63"/>
      <c r="B5" s="143" t="s">
        <v>9</v>
      </c>
      <c r="C5" s="144" t="str">
        <f t="shared" ref="C5:J5" si="0">IF(D5="","",+D5-1)</f>
        <v/>
      </c>
      <c r="D5" s="144" t="str">
        <f t="shared" si="0"/>
        <v/>
      </c>
      <c r="E5" s="144" t="str">
        <f t="shared" si="0"/>
        <v/>
      </c>
      <c r="F5" s="144" t="str">
        <f t="shared" si="0"/>
        <v/>
      </c>
      <c r="G5" s="144" t="str">
        <f t="shared" si="0"/>
        <v/>
      </c>
      <c r="H5" s="144" t="str">
        <f t="shared" si="0"/>
        <v/>
      </c>
      <c r="I5" s="144" t="str">
        <f t="shared" si="0"/>
        <v/>
      </c>
      <c r="J5" s="144" t="str">
        <f t="shared" si="0"/>
        <v/>
      </c>
      <c r="K5" s="144" t="str">
        <f>IF(L5="","",+L5-1)</f>
        <v/>
      </c>
      <c r="L5" s="145" t="str">
        <f>IF(YEAR(Cabeçalho!B2)=1900,"",YEAR(Cabeçalho!B2))</f>
        <v/>
      </c>
    </row>
    <row r="6" spans="1:12" ht="27" customHeight="1" x14ac:dyDescent="0.25">
      <c r="A6" s="191" t="s">
        <v>197</v>
      </c>
      <c r="B6" s="128"/>
      <c r="C6" s="120"/>
      <c r="D6" s="120"/>
      <c r="E6" s="120"/>
      <c r="F6" s="120"/>
      <c r="G6" s="120"/>
      <c r="H6" s="120"/>
      <c r="I6" s="120"/>
      <c r="J6" s="120"/>
      <c r="K6" s="120"/>
      <c r="L6" s="123"/>
    </row>
    <row r="7" spans="1:12" ht="27" customHeight="1" x14ac:dyDescent="0.25">
      <c r="A7" s="191" t="s">
        <v>212</v>
      </c>
      <c r="B7" s="193">
        <f>SUM(B8:B9)</f>
        <v>0</v>
      </c>
      <c r="C7" s="194">
        <f t="shared" ref="C7:L7" si="1">SUM(C8:C9)</f>
        <v>0</v>
      </c>
      <c r="D7" s="194">
        <f t="shared" si="1"/>
        <v>0</v>
      </c>
      <c r="E7" s="194">
        <f t="shared" si="1"/>
        <v>0</v>
      </c>
      <c r="F7" s="194">
        <f t="shared" si="1"/>
        <v>0</v>
      </c>
      <c r="G7" s="194">
        <f t="shared" si="1"/>
        <v>0</v>
      </c>
      <c r="H7" s="194">
        <f t="shared" si="1"/>
        <v>0</v>
      </c>
      <c r="I7" s="194">
        <f t="shared" si="1"/>
        <v>0</v>
      </c>
      <c r="J7" s="194">
        <f t="shared" si="1"/>
        <v>0</v>
      </c>
      <c r="K7" s="194">
        <f t="shared" si="1"/>
        <v>0</v>
      </c>
      <c r="L7" s="195">
        <f t="shared" si="1"/>
        <v>0</v>
      </c>
    </row>
    <row r="8" spans="1:12" ht="27" customHeight="1" x14ac:dyDescent="0.25">
      <c r="A8" s="192" t="s">
        <v>214</v>
      </c>
      <c r="B8" s="129"/>
      <c r="C8" s="46"/>
      <c r="D8" s="46"/>
      <c r="E8" s="46"/>
      <c r="F8" s="46"/>
      <c r="G8" s="46"/>
      <c r="H8" s="46"/>
      <c r="I8" s="46"/>
      <c r="J8" s="46"/>
      <c r="K8" s="46"/>
      <c r="L8" s="124"/>
    </row>
    <row r="9" spans="1:12" ht="27" customHeight="1" x14ac:dyDescent="0.25">
      <c r="A9" s="192" t="s">
        <v>213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5"/>
    </row>
    <row r="10" spans="1:12" ht="12.75" customHeight="1" x14ac:dyDescent="0.25">
      <c r="A10" s="44"/>
    </row>
    <row r="11" spans="1:12" ht="12.75" customHeight="1" x14ac:dyDescent="0.25">
      <c r="A11" s="44"/>
    </row>
    <row r="12" spans="1:12" s="76" customFormat="1" ht="12.75" customHeight="1" x14ac:dyDescent="0.25">
      <c r="A12" s="112" t="s">
        <v>198</v>
      </c>
    </row>
    <row r="13" spans="1:12" s="76" customFormat="1" ht="12.75" customHeight="1" x14ac:dyDescent="0.25">
      <c r="A13" s="66"/>
      <c r="B13" s="143" t="str">
        <f>+L5</f>
        <v/>
      </c>
      <c r="C13" s="144" t="str">
        <f>IF(B13="","",+B13+1)</f>
        <v/>
      </c>
      <c r="D13" s="144" t="str">
        <f t="shared" ref="D13:K13" si="2">IF(C13="","",+C13+1)</f>
        <v/>
      </c>
      <c r="E13" s="144" t="str">
        <f t="shared" si="2"/>
        <v/>
      </c>
      <c r="F13" s="144" t="str">
        <f t="shared" si="2"/>
        <v/>
      </c>
      <c r="G13" s="144" t="str">
        <f t="shared" si="2"/>
        <v/>
      </c>
      <c r="H13" s="144" t="str">
        <f t="shared" si="2"/>
        <v/>
      </c>
      <c r="I13" s="144" t="str">
        <f t="shared" si="2"/>
        <v/>
      </c>
      <c r="J13" s="144" t="str">
        <f t="shared" si="2"/>
        <v/>
      </c>
      <c r="K13" s="144" t="str">
        <f t="shared" si="2"/>
        <v/>
      </c>
      <c r="L13" s="145" t="s">
        <v>8</v>
      </c>
    </row>
    <row r="14" spans="1:12" ht="15" customHeight="1" x14ac:dyDescent="0.25">
      <c r="A14" s="113" t="s">
        <v>169</v>
      </c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8"/>
    </row>
    <row r="15" spans="1:12" ht="12.75" customHeight="1" x14ac:dyDescent="0.25">
      <c r="A15" s="44"/>
    </row>
  </sheetData>
  <sheetProtection algorithmName="SHA-512" hashValue="isremz5QnmyPgeigmfyI+fWJ/tzi6dEbhIbs+QDcebQedyy2IEK8mHeePlamVvXQTCwPtGjr5+YhV5GZAR/RUA==" saltValue="WyumH3UYjGGB7YwRbMMgDA==" spinCount="100000" sheet="1" objects="1" scenarios="1"/>
  <mergeCells count="2">
    <mergeCell ref="B2:C2"/>
    <mergeCell ref="B3:C3"/>
  </mergeCells>
  <dataValidations count="2">
    <dataValidation type="decimal" allowBlank="1" showInputMessage="1" showErrorMessage="1" error="Esta célula deverá conter um valor numérico" sqref="B6:L9" xr:uid="{00000000-0002-0000-0200-000000000000}">
      <formula1>-1E+59</formula1>
      <formula2>1E+69</formula2>
    </dataValidation>
    <dataValidation type="decimal" operator="greaterThanOrEqual" allowBlank="1" showInputMessage="1" showErrorMessage="1" error="Esta célula deverá conter um valor numérico maior ou igual a zero" sqref="B14:L14" xr:uid="{00000000-0002-0000-0200-000001000000}">
      <formula1>0</formula1>
    </dataValidation>
  </dataValidations>
  <pageMargins left="0.39370078740157483" right="0.39370078740157483" top="0.39370078740157483" bottom="0.39370078740157483" header="0" footer="0"/>
  <pageSetup paperSize="9" scale="43" orientation="portrait" cellComments="atEn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6">
    <pageSetUpPr fitToPage="1"/>
  </sheetPr>
  <dimension ref="A1:L14"/>
  <sheetViews>
    <sheetView showGridLines="0" zoomScaleNormal="100" workbookViewId="0"/>
  </sheetViews>
  <sheetFormatPr defaultColWidth="10.5546875" defaultRowHeight="12.75" customHeight="1" x14ac:dyDescent="0.25"/>
  <cols>
    <col min="1" max="1" width="37.88671875" style="19" customWidth="1"/>
    <col min="2" max="12" width="15.6640625" style="19" customWidth="1"/>
    <col min="13" max="13" width="27.109375" style="19" customWidth="1"/>
    <col min="14" max="14" width="18.6640625" style="19" customWidth="1"/>
    <col min="15" max="24" width="13.6640625" style="19" customWidth="1"/>
    <col min="25" max="16384" width="10.5546875" style="19"/>
  </cols>
  <sheetData>
    <row r="1" spans="1:12" ht="15" customHeight="1" x14ac:dyDescent="0.25">
      <c r="A1" s="74" t="s">
        <v>182</v>
      </c>
      <c r="B1" s="43"/>
      <c r="C1" s="43"/>
    </row>
    <row r="2" spans="1:12" s="44" customFormat="1" ht="15" customHeight="1" x14ac:dyDescent="0.25">
      <c r="B2" s="198"/>
      <c r="C2" s="199"/>
    </row>
    <row r="3" spans="1:12" s="190" customFormat="1" ht="15" customHeight="1" x14ac:dyDescent="0.25">
      <c r="A3" s="190" t="s">
        <v>7</v>
      </c>
      <c r="B3" s="198"/>
      <c r="C3" s="199"/>
    </row>
    <row r="4" spans="1:12" ht="15" customHeight="1" x14ac:dyDescent="0.25">
      <c r="A4" s="77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ht="12.75" customHeight="1" x14ac:dyDescent="0.25">
      <c r="A5" s="63"/>
      <c r="B5" s="143" t="s">
        <v>9</v>
      </c>
      <c r="C5" s="144" t="str">
        <f t="shared" ref="C5:J5" si="0">IF(D5="","",+D5-1)</f>
        <v/>
      </c>
      <c r="D5" s="144" t="str">
        <f t="shared" si="0"/>
        <v/>
      </c>
      <c r="E5" s="144" t="str">
        <f t="shared" si="0"/>
        <v/>
      </c>
      <c r="F5" s="144" t="str">
        <f t="shared" si="0"/>
        <v/>
      </c>
      <c r="G5" s="144" t="str">
        <f t="shared" si="0"/>
        <v/>
      </c>
      <c r="H5" s="144" t="str">
        <f t="shared" si="0"/>
        <v/>
      </c>
      <c r="I5" s="144" t="str">
        <f t="shared" si="0"/>
        <v/>
      </c>
      <c r="J5" s="144" t="str">
        <f t="shared" si="0"/>
        <v/>
      </c>
      <c r="K5" s="144" t="str">
        <f>IF(L5="","",+L5-1)</f>
        <v/>
      </c>
      <c r="L5" s="145" t="str">
        <f>IF(YEAR(Cabeçalho!B2)=1900,"",YEAR(Cabeçalho!B2))</f>
        <v/>
      </c>
    </row>
    <row r="6" spans="1:12" ht="27" customHeight="1" x14ac:dyDescent="0.25">
      <c r="A6" s="191" t="s">
        <v>197</v>
      </c>
      <c r="B6" s="128"/>
      <c r="C6" s="120"/>
      <c r="D6" s="120"/>
      <c r="E6" s="120"/>
      <c r="F6" s="120"/>
      <c r="G6" s="120"/>
      <c r="H6" s="120"/>
      <c r="I6" s="120"/>
      <c r="J6" s="120"/>
      <c r="K6" s="120"/>
      <c r="L6" s="123"/>
    </row>
    <row r="7" spans="1:12" ht="27" customHeight="1" x14ac:dyDescent="0.25">
      <c r="A7" s="191" t="s">
        <v>212</v>
      </c>
      <c r="B7" s="193">
        <f>SUM(B8:B9)</f>
        <v>0</v>
      </c>
      <c r="C7" s="194">
        <f t="shared" ref="C7:L7" si="1">SUM(C8:C9)</f>
        <v>0</v>
      </c>
      <c r="D7" s="194">
        <f t="shared" si="1"/>
        <v>0</v>
      </c>
      <c r="E7" s="194">
        <f t="shared" si="1"/>
        <v>0</v>
      </c>
      <c r="F7" s="194">
        <f t="shared" si="1"/>
        <v>0</v>
      </c>
      <c r="G7" s="194">
        <f t="shared" si="1"/>
        <v>0</v>
      </c>
      <c r="H7" s="194">
        <f t="shared" si="1"/>
        <v>0</v>
      </c>
      <c r="I7" s="194">
        <f t="shared" si="1"/>
        <v>0</v>
      </c>
      <c r="J7" s="194">
        <f t="shared" si="1"/>
        <v>0</v>
      </c>
      <c r="K7" s="194">
        <f t="shared" si="1"/>
        <v>0</v>
      </c>
      <c r="L7" s="195">
        <f t="shared" si="1"/>
        <v>0</v>
      </c>
    </row>
    <row r="8" spans="1:12" ht="27" customHeight="1" x14ac:dyDescent="0.25">
      <c r="A8" s="192" t="s">
        <v>214</v>
      </c>
      <c r="B8" s="129"/>
      <c r="C8" s="46"/>
      <c r="D8" s="46"/>
      <c r="E8" s="46"/>
      <c r="F8" s="46"/>
      <c r="G8" s="46"/>
      <c r="H8" s="46"/>
      <c r="I8" s="46"/>
      <c r="J8" s="46"/>
      <c r="K8" s="46"/>
      <c r="L8" s="124"/>
    </row>
    <row r="9" spans="1:12" ht="27" customHeight="1" x14ac:dyDescent="0.25">
      <c r="A9" s="192" t="s">
        <v>213</v>
      </c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5"/>
    </row>
    <row r="10" spans="1:12" ht="12.75" customHeight="1" x14ac:dyDescent="0.25">
      <c r="A10" s="190"/>
    </row>
    <row r="11" spans="1:12" ht="12.75" customHeight="1" x14ac:dyDescent="0.25">
      <c r="A11" s="190"/>
    </row>
    <row r="12" spans="1:12" ht="12.75" customHeight="1" x14ac:dyDescent="0.25">
      <c r="A12" s="112" t="s">
        <v>198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12.75" customHeight="1" x14ac:dyDescent="0.25">
      <c r="A13" s="66"/>
      <c r="B13" s="143" t="str">
        <f>+L5</f>
        <v/>
      </c>
      <c r="C13" s="144" t="str">
        <f>IF(B13="","",+B13+1)</f>
        <v/>
      </c>
      <c r="D13" s="144" t="str">
        <f t="shared" ref="D13:K13" si="2">IF(C13="","",+C13+1)</f>
        <v/>
      </c>
      <c r="E13" s="144" t="str">
        <f t="shared" si="2"/>
        <v/>
      </c>
      <c r="F13" s="144" t="str">
        <f t="shared" si="2"/>
        <v/>
      </c>
      <c r="G13" s="144" t="str">
        <f t="shared" si="2"/>
        <v/>
      </c>
      <c r="H13" s="144" t="str">
        <f t="shared" si="2"/>
        <v/>
      </c>
      <c r="I13" s="144" t="str">
        <f t="shared" si="2"/>
        <v/>
      </c>
      <c r="J13" s="144" t="str">
        <f t="shared" si="2"/>
        <v/>
      </c>
      <c r="K13" s="144" t="str">
        <f t="shared" si="2"/>
        <v/>
      </c>
      <c r="L13" s="145" t="s">
        <v>8</v>
      </c>
    </row>
    <row r="14" spans="1:12" ht="15" customHeight="1" x14ac:dyDescent="0.25">
      <c r="A14" s="113" t="s">
        <v>169</v>
      </c>
      <c r="B14" s="146"/>
      <c r="C14" s="147"/>
      <c r="D14" s="147"/>
      <c r="E14" s="147"/>
      <c r="F14" s="147"/>
      <c r="G14" s="147"/>
      <c r="H14" s="147"/>
      <c r="I14" s="147"/>
      <c r="J14" s="147"/>
      <c r="K14" s="147"/>
      <c r="L14" s="148"/>
    </row>
  </sheetData>
  <sheetProtection algorithmName="SHA-512" hashValue="RTh9TfeaC/JB3p9zQOLHprMm664+H9xdI+yhxCLEc1YBE1pDZ3spmJ4bZBqXNhoxkyCJj3NBisFWf1YEX/xaxA==" saltValue="W1F2uATa8uWJNATd8+G+1g==" spinCount="100000" sheet="1" objects="1" scenarios="1"/>
  <mergeCells count="2">
    <mergeCell ref="B2:C2"/>
    <mergeCell ref="B3:C3"/>
  </mergeCells>
  <phoneticPr fontId="0" type="noConversion"/>
  <dataValidations count="2">
    <dataValidation type="decimal" operator="greaterThanOrEqual" allowBlank="1" showInputMessage="1" showErrorMessage="1" error="Esta célula deverá conter um valor numérico maior ou igual a zero" sqref="B14:L14" xr:uid="{818EE44E-573D-47B0-A720-6E0FCC21846D}">
      <formula1>0</formula1>
    </dataValidation>
    <dataValidation type="decimal" allowBlank="1" showInputMessage="1" showErrorMessage="1" error="Esta célula deverá conter um valor numérico" sqref="B6:L9" xr:uid="{A4D4DA4F-F015-4944-9191-74F7D7C3DF92}">
      <formula1>-1E+59</formula1>
      <formula2>1E+69</formula2>
    </dataValidation>
  </dataValidations>
  <pageMargins left="0.39370078740157483" right="0.39370078740157483" top="0.39370078740157483" bottom="0.39370078740157483" header="0" footer="0"/>
  <pageSetup paperSize="9" scale="43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7">
    <pageSetUpPr fitToPage="1"/>
  </sheetPr>
  <dimension ref="A1:G31"/>
  <sheetViews>
    <sheetView showGridLines="0" zoomScaleNormal="100" workbookViewId="0"/>
  </sheetViews>
  <sheetFormatPr defaultColWidth="10.5546875" defaultRowHeight="10.199999999999999" x14ac:dyDescent="0.25"/>
  <cols>
    <col min="1" max="6" width="20.6640625" style="19" customWidth="1"/>
    <col min="7" max="7" width="21.5546875" style="19" customWidth="1"/>
    <col min="8" max="16384" width="10.5546875" style="19"/>
  </cols>
  <sheetData>
    <row r="1" spans="1:7" s="76" customFormat="1" ht="12.75" customHeight="1" x14ac:dyDescent="0.25">
      <c r="A1" s="74" t="s">
        <v>183</v>
      </c>
      <c r="B1" s="78"/>
    </row>
    <row r="2" spans="1:7" s="44" customFormat="1" ht="12.75" customHeight="1" x14ac:dyDescent="0.25">
      <c r="B2" s="198"/>
      <c r="C2" s="200"/>
      <c r="D2" s="45"/>
    </row>
    <row r="3" spans="1:7" ht="43.5" customHeight="1" x14ac:dyDescent="0.25">
      <c r="A3" s="43" t="s">
        <v>7</v>
      </c>
      <c r="B3" s="43"/>
      <c r="E3" s="44"/>
    </row>
    <row r="4" spans="1:7" ht="12.75" customHeight="1" x14ac:dyDescent="0.25"/>
    <row r="5" spans="1:7" s="79" customFormat="1" ht="36" customHeight="1" x14ac:dyDescent="0.25">
      <c r="A5" s="203" t="s">
        <v>170</v>
      </c>
      <c r="B5" s="204"/>
      <c r="C5" s="204"/>
      <c r="D5" s="205"/>
      <c r="E5" s="201" t="s">
        <v>42</v>
      </c>
      <c r="F5" s="206" t="s">
        <v>171</v>
      </c>
      <c r="G5" s="76"/>
    </row>
    <row r="6" spans="1:7" s="79" customFormat="1" ht="35.25" customHeight="1" x14ac:dyDescent="0.25">
      <c r="A6" s="95" t="s">
        <v>38</v>
      </c>
      <c r="B6" s="96" t="s">
        <v>39</v>
      </c>
      <c r="C6" s="96" t="s">
        <v>40</v>
      </c>
      <c r="D6" s="97" t="s">
        <v>37</v>
      </c>
      <c r="E6" s="202"/>
      <c r="F6" s="207"/>
    </row>
    <row r="7" spans="1:7" s="20" customFormat="1" ht="12.75" customHeight="1" x14ac:dyDescent="0.25">
      <c r="A7" s="140"/>
      <c r="B7" s="141"/>
      <c r="C7" s="141"/>
      <c r="D7" s="138">
        <f t="shared" ref="D7" si="0">SUM(A7:C7)</f>
        <v>0</v>
      </c>
      <c r="E7" s="142"/>
      <c r="F7" s="142"/>
    </row>
    <row r="8" spans="1:7" ht="12.75" customHeight="1" x14ac:dyDescent="0.25"/>
    <row r="9" spans="1:7" ht="12.75" customHeight="1" x14ac:dyDescent="0.25"/>
    <row r="10" spans="1:7" ht="12.75" customHeight="1" x14ac:dyDescent="0.25"/>
    <row r="11" spans="1:7" ht="12.75" customHeight="1" x14ac:dyDescent="0.25"/>
    <row r="12" spans="1:7" ht="12.75" customHeight="1" x14ac:dyDescent="0.25"/>
    <row r="13" spans="1:7" ht="12.75" customHeight="1" x14ac:dyDescent="0.25"/>
    <row r="14" spans="1:7" ht="12.75" customHeight="1" x14ac:dyDescent="0.25"/>
    <row r="15" spans="1:7" ht="12.75" customHeight="1" x14ac:dyDescent="0.25"/>
    <row r="16" spans="1:7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</sheetData>
  <sheetProtection algorithmName="SHA-512" hashValue="Z0/kfmbJ7bLB/6qiKtx8Bmr4xdH2oK+M+eC9y1yvgK1Qeu3pAPhEYnKuyK3/9HQsleB0ezxK/nth36Gk059a/Q==" saltValue="YPiGtCwODzBxPbrHA3KAcQ==" spinCount="100000" sheet="1" objects="1" scenarios="1"/>
  <mergeCells count="4">
    <mergeCell ref="B2:C2"/>
    <mergeCell ref="E5:E6"/>
    <mergeCell ref="A5:D5"/>
    <mergeCell ref="F5:F6"/>
  </mergeCells>
  <phoneticPr fontId="0" type="noConversion"/>
  <dataValidations count="3">
    <dataValidation type="decimal" allowBlank="1" showInputMessage="1" showErrorMessage="1" errorTitle="Conciliadas / Homologadas" error="Esta célula deverá conter um valor numérico" sqref="A7" xr:uid="{00000000-0002-0000-0400-000000000000}">
      <formula1>-9.99999999999999E+40</formula1>
      <formula2>9.99999999999999E+41</formula2>
    </dataValidation>
    <dataValidation type="decimal" allowBlank="1" showInputMessage="1" showErrorMessage="1" errorTitle="Definidas" error="Esta célula deverá conter um valor numérico" sqref="F7 B7:C7" xr:uid="{00000000-0002-0000-0400-000001000000}">
      <formula1>-9.99999999999999E+40</formula1>
      <formula2>9.99999999999999E+41</formula2>
    </dataValidation>
    <dataValidation type="decimal" allowBlank="1" showInputMessage="1" showErrorMessage="1" errorTitle="Presumíveis" error="Esta célula deverá conter um valor numérico" sqref="E7" xr:uid="{00000000-0002-0000-0400-000002000000}">
      <formula1>-9.99999999999999E+40</formula1>
      <formula2>9.99999999999999E+41</formula2>
    </dataValidation>
  </dataValidations>
  <pageMargins left="0.39370078740157483" right="0.39370078740157483" top="0.39370078740157483" bottom="0.39370078740157483" header="0" footer="0"/>
  <pageSetup paperSize="9" orientation="portrait" cellComments="atEnd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8">
    <pageSetUpPr fitToPage="1"/>
  </sheetPr>
  <dimension ref="A1:G18"/>
  <sheetViews>
    <sheetView showGridLines="0" workbookViewId="0"/>
  </sheetViews>
  <sheetFormatPr defaultColWidth="10.5546875" defaultRowHeight="12.75" customHeight="1" x14ac:dyDescent="0.25"/>
  <cols>
    <col min="1" max="1" width="14.6640625" style="19" customWidth="1"/>
    <col min="2" max="7" width="17.6640625" style="19" customWidth="1"/>
    <col min="8" max="16384" width="10.5546875" style="19"/>
  </cols>
  <sheetData>
    <row r="1" spans="1:7" s="76" customFormat="1" ht="12.75" customHeight="1" x14ac:dyDescent="0.25">
      <c r="A1" s="74" t="s">
        <v>178</v>
      </c>
      <c r="B1" s="78"/>
      <c r="F1" s="78"/>
    </row>
    <row r="2" spans="1:7" s="44" customFormat="1" ht="12.75" customHeight="1" x14ac:dyDescent="0.25">
      <c r="B2" s="198"/>
      <c r="C2" s="200"/>
      <c r="F2" s="43"/>
    </row>
    <row r="3" spans="1:7" ht="36.6" customHeight="1" x14ac:dyDescent="0.25">
      <c r="A3" s="43" t="s">
        <v>7</v>
      </c>
      <c r="B3" s="43"/>
      <c r="C3" s="44"/>
      <c r="D3" s="44"/>
      <c r="E3" s="44"/>
      <c r="F3" s="66"/>
      <c r="G3" s="44"/>
    </row>
    <row r="5" spans="1:7" s="79" customFormat="1" ht="15" customHeight="1" x14ac:dyDescent="0.25">
      <c r="A5" s="80"/>
      <c r="B5" s="208" t="s">
        <v>82</v>
      </c>
      <c r="C5" s="209"/>
      <c r="D5" s="209"/>
      <c r="E5" s="209"/>
      <c r="F5" s="114" t="s">
        <v>167</v>
      </c>
      <c r="G5" s="210" t="s">
        <v>199</v>
      </c>
    </row>
    <row r="6" spans="1:7" s="98" customFormat="1" ht="30.6" customHeight="1" x14ac:dyDescent="0.25">
      <c r="A6" s="116" t="s">
        <v>164</v>
      </c>
      <c r="B6" s="117" t="s">
        <v>165</v>
      </c>
      <c r="C6" s="117" t="s">
        <v>166</v>
      </c>
      <c r="D6" s="117" t="s">
        <v>77</v>
      </c>
      <c r="E6" s="118" t="s">
        <v>42</v>
      </c>
      <c r="F6" s="119" t="s">
        <v>163</v>
      </c>
      <c r="G6" s="211"/>
    </row>
    <row r="7" spans="1:7" s="20" customFormat="1" ht="15" customHeight="1" x14ac:dyDescent="0.25">
      <c r="A7" s="125" t="s">
        <v>9</v>
      </c>
      <c r="B7" s="128"/>
      <c r="C7" s="120"/>
      <c r="D7" s="133">
        <f t="shared" ref="D7:D17" si="0">SUM(B7:C7)</f>
        <v>0</v>
      </c>
      <c r="E7" s="123"/>
      <c r="F7" s="121"/>
      <c r="G7" s="121"/>
    </row>
    <row r="8" spans="1:7" s="20" customFormat="1" ht="15" customHeight="1" x14ac:dyDescent="0.25">
      <c r="A8" s="126" t="str">
        <f t="shared" ref="A8:A15" si="1">+IF(A9&lt;&gt;"",A9-1,"")</f>
        <v/>
      </c>
      <c r="B8" s="129"/>
      <c r="C8" s="46"/>
      <c r="D8" s="134">
        <f t="shared" si="0"/>
        <v>0</v>
      </c>
      <c r="E8" s="124"/>
      <c r="F8" s="115"/>
      <c r="G8" s="115"/>
    </row>
    <row r="9" spans="1:7" s="20" customFormat="1" ht="15" customHeight="1" x14ac:dyDescent="0.25">
      <c r="A9" s="126" t="str">
        <f t="shared" si="1"/>
        <v/>
      </c>
      <c r="B9" s="129"/>
      <c r="C9" s="46"/>
      <c r="D9" s="134">
        <f t="shared" si="0"/>
        <v>0</v>
      </c>
      <c r="E9" s="124"/>
      <c r="F9" s="115"/>
      <c r="G9" s="115"/>
    </row>
    <row r="10" spans="1:7" s="20" customFormat="1" ht="15" customHeight="1" x14ac:dyDescent="0.25">
      <c r="A10" s="126" t="str">
        <f t="shared" si="1"/>
        <v/>
      </c>
      <c r="B10" s="129"/>
      <c r="C10" s="46"/>
      <c r="D10" s="134">
        <f t="shared" si="0"/>
        <v>0</v>
      </c>
      <c r="E10" s="124"/>
      <c r="F10" s="115"/>
      <c r="G10" s="115"/>
    </row>
    <row r="11" spans="1:7" s="20" customFormat="1" ht="15" customHeight="1" x14ac:dyDescent="0.25">
      <c r="A11" s="126" t="str">
        <f t="shared" si="1"/>
        <v/>
      </c>
      <c r="B11" s="129"/>
      <c r="C11" s="46"/>
      <c r="D11" s="134">
        <f t="shared" si="0"/>
        <v>0</v>
      </c>
      <c r="E11" s="124"/>
      <c r="F11" s="115"/>
      <c r="G11" s="115"/>
    </row>
    <row r="12" spans="1:7" s="20" customFormat="1" ht="15" customHeight="1" x14ac:dyDescent="0.25">
      <c r="A12" s="126" t="str">
        <f t="shared" si="1"/>
        <v/>
      </c>
      <c r="B12" s="129"/>
      <c r="C12" s="46"/>
      <c r="D12" s="134">
        <f t="shared" si="0"/>
        <v>0</v>
      </c>
      <c r="E12" s="124"/>
      <c r="F12" s="115"/>
      <c r="G12" s="115"/>
    </row>
    <row r="13" spans="1:7" s="20" customFormat="1" ht="15" customHeight="1" x14ac:dyDescent="0.25">
      <c r="A13" s="126" t="str">
        <f t="shared" si="1"/>
        <v/>
      </c>
      <c r="B13" s="129"/>
      <c r="C13" s="46"/>
      <c r="D13" s="134">
        <f t="shared" si="0"/>
        <v>0</v>
      </c>
      <c r="E13" s="124"/>
      <c r="F13" s="115"/>
      <c r="G13" s="115"/>
    </row>
    <row r="14" spans="1:7" s="20" customFormat="1" ht="15" customHeight="1" x14ac:dyDescent="0.25">
      <c r="A14" s="126" t="str">
        <f t="shared" si="1"/>
        <v/>
      </c>
      <c r="B14" s="129"/>
      <c r="C14" s="46"/>
      <c r="D14" s="134">
        <f t="shared" si="0"/>
        <v>0</v>
      </c>
      <c r="E14" s="124"/>
      <c r="F14" s="115"/>
      <c r="G14" s="115"/>
    </row>
    <row r="15" spans="1:7" s="20" customFormat="1" ht="15" customHeight="1" x14ac:dyDescent="0.25">
      <c r="A15" s="126" t="str">
        <f t="shared" si="1"/>
        <v/>
      </c>
      <c r="B15" s="129"/>
      <c r="C15" s="46"/>
      <c r="D15" s="134">
        <f t="shared" si="0"/>
        <v>0</v>
      </c>
      <c r="E15" s="124"/>
      <c r="F15" s="115"/>
      <c r="G15" s="115"/>
    </row>
    <row r="16" spans="1:7" s="20" customFormat="1" ht="15" customHeight="1" x14ac:dyDescent="0.25">
      <c r="A16" s="126" t="str">
        <f>+IF(A17&lt;&gt;"",A17-1,"")</f>
        <v/>
      </c>
      <c r="B16" s="129"/>
      <c r="C16" s="46"/>
      <c r="D16" s="134">
        <f t="shared" si="0"/>
        <v>0</v>
      </c>
      <c r="E16" s="124"/>
      <c r="F16" s="115"/>
      <c r="G16" s="115"/>
    </row>
    <row r="17" spans="1:7" s="20" customFormat="1" ht="15" customHeight="1" x14ac:dyDescent="0.25">
      <c r="A17" s="127" t="str">
        <f>IF(YEAR(Cabeçalho!B2)=1900,"",YEAR(Cabeçalho!B2))</f>
        <v/>
      </c>
      <c r="B17" s="130"/>
      <c r="C17" s="131"/>
      <c r="D17" s="122">
        <f t="shared" si="0"/>
        <v>0</v>
      </c>
      <c r="E17" s="135"/>
      <c r="F17" s="132"/>
      <c r="G17" s="132"/>
    </row>
    <row r="18" spans="1:7" s="20" customFormat="1" ht="15" customHeight="1" x14ac:dyDescent="0.25">
      <c r="A18" s="182" t="s">
        <v>41</v>
      </c>
      <c r="B18" s="136">
        <f t="shared" ref="B18:G18" si="2">SUM(B7:B17)</f>
        <v>0</v>
      </c>
      <c r="C18" s="137">
        <f t="shared" si="2"/>
        <v>0</v>
      </c>
      <c r="D18" s="137">
        <f t="shared" si="2"/>
        <v>0</v>
      </c>
      <c r="E18" s="138">
        <f t="shared" si="2"/>
        <v>0</v>
      </c>
      <c r="F18" s="139">
        <f t="shared" si="2"/>
        <v>0</v>
      </c>
      <c r="G18" s="139">
        <f t="shared" si="2"/>
        <v>0</v>
      </c>
    </row>
  </sheetData>
  <sheetProtection algorithmName="SHA-512" hashValue="WJ6XY1io1BJtAJH5HqqxRgdOcc+MlWTKXixotiOK4N9GJkgL7S57m8xPbma5+9rKwNzA4UrQq7y4nw1lhCz2uw==" saltValue="f+9ExkWCvBIQWjz96vfScw==" spinCount="100000" sheet="1" objects="1" scenarios="1"/>
  <mergeCells count="3">
    <mergeCell ref="B2:C2"/>
    <mergeCell ref="B5:E5"/>
    <mergeCell ref="G5:G6"/>
  </mergeCells>
  <phoneticPr fontId="0" type="noConversion"/>
  <dataValidations count="4">
    <dataValidation type="decimal" allowBlank="1" showInputMessage="1" showErrorMessage="1" errorTitle="Pensões pagas" error="Esta célula deverá conter um valor numérico" sqref="B7:B17 F7:F17" xr:uid="{00000000-0002-0000-0500-000000000000}">
      <formula1>-9.99999999999999E+43</formula1>
      <formula2>9.99999999999999E+40</formula2>
    </dataValidation>
    <dataValidation type="decimal" allowBlank="1" showInputMessage="1" showErrorMessage="1" errorTitle="Pensões remidas" error="Esta célula deverá conter um valor numérico" sqref="C7:C17" xr:uid="{00000000-0002-0000-0500-000001000000}">
      <formula1>-9.99999999999999E+43</formula1>
      <formula2>9.99999999999999E+40</formula2>
    </dataValidation>
    <dataValidation type="decimal" allowBlank="1" showInputMessage="1" showErrorMessage="1" errorTitle="FAT" error="Esta célula deverá conter um valor numérico" sqref="E7:E17" xr:uid="{00000000-0002-0000-0500-000002000000}">
      <formula1>-9.99999999999999E+43</formula1>
      <formula2>9.99999999999999E+40</formula2>
    </dataValidation>
    <dataValidation type="decimal" allowBlank="1" showInputMessage="1" showErrorMessage="1" errorTitle="Custos de gestão imputados" error="Esta célula deverá conter um valor numérico" sqref="G7:G17" xr:uid="{00000000-0002-0000-0500-000003000000}">
      <formula1>-9.99999999999999E+43</formula1>
      <formula2>9.99999999999999E+40</formula2>
    </dataValidation>
  </dataValidations>
  <pageMargins left="0.39370078740157483" right="0.39370078740157483" top="0.39370078740157483" bottom="0.39370078740157483" header="0" footer="0"/>
  <pageSetup paperSize="9" orientation="portrait" cellComments="atEnd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9">
    <pageSetUpPr fitToPage="1"/>
  </sheetPr>
  <dimension ref="A1:I33"/>
  <sheetViews>
    <sheetView showGridLines="0" workbookViewId="0"/>
  </sheetViews>
  <sheetFormatPr defaultColWidth="10.5546875" defaultRowHeight="12.75" customHeight="1" x14ac:dyDescent="0.2"/>
  <cols>
    <col min="1" max="2" width="15.6640625" style="13" customWidth="1"/>
    <col min="3" max="3" width="15.88671875" style="13" customWidth="1"/>
    <col min="4" max="7" width="15.6640625" style="13" customWidth="1"/>
    <col min="8" max="16384" width="10.5546875" style="13"/>
  </cols>
  <sheetData>
    <row r="1" spans="1:9" s="84" customFormat="1" ht="12.75" customHeight="1" x14ac:dyDescent="0.2">
      <c r="A1" s="82" t="s">
        <v>184</v>
      </c>
      <c r="B1" s="83"/>
      <c r="C1" s="83"/>
      <c r="E1" s="83"/>
    </row>
    <row r="2" spans="1:9" s="32" customFormat="1" ht="12.75" customHeight="1" x14ac:dyDescent="0.25">
      <c r="B2" s="216"/>
      <c r="C2" s="217"/>
    </row>
    <row r="3" spans="1:9" ht="40.5" customHeight="1" x14ac:dyDescent="0.2">
      <c r="A3" s="14" t="s">
        <v>7</v>
      </c>
      <c r="B3" s="12"/>
      <c r="C3" s="12"/>
      <c r="E3" s="12"/>
    </row>
    <row r="5" spans="1:9" s="24" customFormat="1" ht="23.25" customHeight="1" x14ac:dyDescent="0.25">
      <c r="C5" s="25"/>
      <c r="D5" s="212" t="s">
        <v>43</v>
      </c>
      <c r="E5" s="213"/>
      <c r="F5" s="214" t="s">
        <v>168</v>
      </c>
      <c r="G5" s="215"/>
    </row>
    <row r="6" spans="1:9" s="24" customFormat="1" ht="20.399999999999999" x14ac:dyDescent="0.25">
      <c r="A6" s="158"/>
      <c r="B6" s="158"/>
      <c r="C6" s="25"/>
      <c r="D6" s="149" t="s">
        <v>115</v>
      </c>
      <c r="E6" s="149" t="s">
        <v>45</v>
      </c>
      <c r="F6" s="149" t="s">
        <v>44</v>
      </c>
      <c r="G6" s="149" t="s">
        <v>45</v>
      </c>
    </row>
    <row r="7" spans="1:9" s="10" customFormat="1" ht="12.75" customHeight="1" x14ac:dyDescent="0.2">
      <c r="A7" s="159" t="s">
        <v>46</v>
      </c>
      <c r="B7" s="160"/>
      <c r="C7" s="161"/>
      <c r="D7" s="150">
        <f>SUM(D8,D27,D28)</f>
        <v>0</v>
      </c>
      <c r="E7" s="150">
        <f>SUM(E8,E27,E28)</f>
        <v>0</v>
      </c>
      <c r="F7" s="151">
        <f>SUM(F8,F27,F28)</f>
        <v>0</v>
      </c>
      <c r="G7" s="152">
        <f>SUM(G8,G27,G28)</f>
        <v>0</v>
      </c>
    </row>
    <row r="8" spans="1:9" s="10" customFormat="1" ht="12.75" customHeight="1" x14ac:dyDescent="0.2">
      <c r="A8" s="162"/>
      <c r="B8" s="26" t="s">
        <v>47</v>
      </c>
      <c r="C8" s="163"/>
      <c r="D8" s="18">
        <f>SUM(D9:D26)</f>
        <v>0</v>
      </c>
      <c r="E8" s="18">
        <f>SUM(E9:E26)</f>
        <v>0</v>
      </c>
      <c r="F8" s="22">
        <f>SUM(F9:F26)</f>
        <v>0</v>
      </c>
      <c r="G8" s="153">
        <f>SUM(G9:G26)</f>
        <v>0</v>
      </c>
      <c r="H8" s="11"/>
      <c r="I8" s="11"/>
    </row>
    <row r="9" spans="1:9" s="10" customFormat="1" ht="12.75" customHeight="1" x14ac:dyDescent="0.2">
      <c r="A9" s="162"/>
      <c r="B9" s="26"/>
      <c r="C9" s="164" t="s">
        <v>48</v>
      </c>
      <c r="D9" s="8"/>
      <c r="E9" s="8"/>
      <c r="F9" s="9"/>
      <c r="G9" s="154"/>
    </row>
    <row r="10" spans="1:9" s="10" customFormat="1" ht="12.75" customHeight="1" x14ac:dyDescent="0.2">
      <c r="A10" s="162"/>
      <c r="B10" s="26"/>
      <c r="C10" s="164" t="s">
        <v>49</v>
      </c>
      <c r="D10" s="8"/>
      <c r="E10" s="8"/>
      <c r="F10" s="9"/>
      <c r="G10" s="154"/>
    </row>
    <row r="11" spans="1:9" s="10" customFormat="1" ht="12.75" customHeight="1" x14ac:dyDescent="0.2">
      <c r="A11" s="162"/>
      <c r="B11" s="26"/>
      <c r="C11" s="164" t="s">
        <v>50</v>
      </c>
      <c r="D11" s="8"/>
      <c r="E11" s="8"/>
      <c r="F11" s="9"/>
      <c r="G11" s="154"/>
    </row>
    <row r="12" spans="1:9" s="10" customFormat="1" ht="12.75" customHeight="1" x14ac:dyDescent="0.2">
      <c r="A12" s="162"/>
      <c r="B12" s="26"/>
      <c r="C12" s="164" t="s">
        <v>51</v>
      </c>
      <c r="D12" s="8"/>
      <c r="E12" s="8"/>
      <c r="F12" s="9"/>
      <c r="G12" s="154"/>
    </row>
    <row r="13" spans="1:9" s="10" customFormat="1" ht="12.75" customHeight="1" x14ac:dyDescent="0.2">
      <c r="A13" s="162"/>
      <c r="B13" s="26"/>
      <c r="C13" s="164" t="s">
        <v>52</v>
      </c>
      <c r="D13" s="8"/>
      <c r="E13" s="8"/>
      <c r="F13" s="9"/>
      <c r="G13" s="154"/>
    </row>
    <row r="14" spans="1:9" s="10" customFormat="1" ht="12.75" customHeight="1" x14ac:dyDescent="0.2">
      <c r="A14" s="162"/>
      <c r="B14" s="26"/>
      <c r="C14" s="164" t="s">
        <v>53</v>
      </c>
      <c r="D14" s="8"/>
      <c r="E14" s="8"/>
      <c r="F14" s="9"/>
      <c r="G14" s="154"/>
    </row>
    <row r="15" spans="1:9" s="10" customFormat="1" ht="12.75" customHeight="1" x14ac:dyDescent="0.2">
      <c r="A15" s="162"/>
      <c r="B15" s="26"/>
      <c r="C15" s="164" t="s">
        <v>54</v>
      </c>
      <c r="D15" s="8"/>
      <c r="E15" s="8"/>
      <c r="F15" s="9"/>
      <c r="G15" s="154"/>
    </row>
    <row r="16" spans="1:9" s="10" customFormat="1" ht="12.75" customHeight="1" x14ac:dyDescent="0.2">
      <c r="A16" s="162"/>
      <c r="B16" s="26"/>
      <c r="C16" s="164" t="s">
        <v>55</v>
      </c>
      <c r="D16" s="8"/>
      <c r="E16" s="8"/>
      <c r="F16" s="9"/>
      <c r="G16" s="154"/>
    </row>
    <row r="17" spans="1:9" s="10" customFormat="1" ht="12.75" customHeight="1" x14ac:dyDescent="0.2">
      <c r="A17" s="162"/>
      <c r="B17" s="26"/>
      <c r="C17" s="164" t="s">
        <v>56</v>
      </c>
      <c r="D17" s="8"/>
      <c r="E17" s="8"/>
      <c r="F17" s="9"/>
      <c r="G17" s="154"/>
    </row>
    <row r="18" spans="1:9" s="10" customFormat="1" ht="12.75" customHeight="1" x14ac:dyDescent="0.2">
      <c r="A18" s="162"/>
      <c r="B18" s="26"/>
      <c r="C18" s="164" t="s">
        <v>57</v>
      </c>
      <c r="D18" s="8"/>
      <c r="E18" s="8"/>
      <c r="F18" s="9"/>
      <c r="G18" s="154"/>
    </row>
    <row r="19" spans="1:9" ht="12.75" customHeight="1" x14ac:dyDescent="0.2">
      <c r="A19" s="162"/>
      <c r="B19" s="26"/>
      <c r="C19" s="164" t="s">
        <v>58</v>
      </c>
      <c r="D19" s="8"/>
      <c r="E19" s="8"/>
      <c r="F19" s="9"/>
      <c r="G19" s="154"/>
    </row>
    <row r="20" spans="1:9" ht="12.75" customHeight="1" x14ac:dyDescent="0.2">
      <c r="A20" s="162"/>
      <c r="B20" s="26"/>
      <c r="C20" s="164" t="s">
        <v>59</v>
      </c>
      <c r="D20" s="8"/>
      <c r="E20" s="8"/>
      <c r="F20" s="9"/>
      <c r="G20" s="154"/>
    </row>
    <row r="21" spans="1:9" ht="12.75" customHeight="1" x14ac:dyDescent="0.2">
      <c r="A21" s="162"/>
      <c r="B21" s="26"/>
      <c r="C21" s="164" t="s">
        <v>60</v>
      </c>
      <c r="D21" s="8"/>
      <c r="E21" s="8"/>
      <c r="F21" s="9"/>
      <c r="G21" s="154"/>
    </row>
    <row r="22" spans="1:9" ht="12.75" customHeight="1" x14ac:dyDescent="0.2">
      <c r="A22" s="162"/>
      <c r="B22" s="26"/>
      <c r="C22" s="164" t="s">
        <v>61</v>
      </c>
      <c r="D22" s="8"/>
      <c r="E22" s="8"/>
      <c r="F22" s="9"/>
      <c r="G22" s="154"/>
    </row>
    <row r="23" spans="1:9" ht="12.75" customHeight="1" x14ac:dyDescent="0.2">
      <c r="A23" s="162"/>
      <c r="B23" s="26"/>
      <c r="C23" s="164" t="s">
        <v>62</v>
      </c>
      <c r="D23" s="8"/>
      <c r="E23" s="8"/>
      <c r="F23" s="9"/>
      <c r="G23" s="154"/>
    </row>
    <row r="24" spans="1:9" ht="12.75" customHeight="1" x14ac:dyDescent="0.2">
      <c r="A24" s="162"/>
      <c r="B24" s="26"/>
      <c r="C24" s="164" t="s">
        <v>63</v>
      </c>
      <c r="D24" s="8"/>
      <c r="E24" s="8"/>
      <c r="F24" s="9"/>
      <c r="G24" s="154"/>
    </row>
    <row r="25" spans="1:9" ht="12.75" customHeight="1" x14ac:dyDescent="0.2">
      <c r="A25" s="162"/>
      <c r="B25" s="26"/>
      <c r="C25" s="164" t="s">
        <v>64</v>
      </c>
      <c r="D25" s="8"/>
      <c r="E25" s="8"/>
      <c r="F25" s="9"/>
      <c r="G25" s="154"/>
    </row>
    <row r="26" spans="1:9" ht="12.75" customHeight="1" x14ac:dyDescent="0.2">
      <c r="A26" s="162"/>
      <c r="B26" s="26"/>
      <c r="C26" s="164" t="s">
        <v>65</v>
      </c>
      <c r="D26" s="8"/>
      <c r="E26" s="8"/>
      <c r="F26" s="9"/>
      <c r="G26" s="154"/>
    </row>
    <row r="27" spans="1:9" ht="12.75" customHeight="1" x14ac:dyDescent="0.2">
      <c r="A27" s="162"/>
      <c r="B27" s="26" t="s">
        <v>66</v>
      </c>
      <c r="C27" s="164"/>
      <c r="D27" s="8"/>
      <c r="E27" s="8"/>
      <c r="F27" s="9"/>
      <c r="G27" s="154"/>
    </row>
    <row r="28" spans="1:9" ht="12.75" customHeight="1" x14ac:dyDescent="0.2">
      <c r="A28" s="162"/>
      <c r="B28" s="26" t="s">
        <v>67</v>
      </c>
      <c r="C28" s="165"/>
      <c r="D28" s="8"/>
      <c r="E28" s="8"/>
      <c r="F28" s="9"/>
      <c r="G28" s="154"/>
      <c r="I28" s="27"/>
    </row>
    <row r="29" spans="1:9" ht="12.75" customHeight="1" x14ac:dyDescent="0.2">
      <c r="A29" s="166" t="s">
        <v>68</v>
      </c>
      <c r="B29" s="167"/>
      <c r="C29" s="168"/>
      <c r="D29" s="155"/>
      <c r="E29" s="155"/>
      <c r="F29" s="156"/>
      <c r="G29" s="157"/>
    </row>
    <row r="30" spans="1:9" ht="12.75" customHeight="1" x14ac:dyDescent="0.2">
      <c r="A30" s="166" t="s">
        <v>41</v>
      </c>
      <c r="B30" s="167"/>
      <c r="C30" s="168"/>
      <c r="D30" s="169">
        <f>SUM(D29,D7)</f>
        <v>0</v>
      </c>
      <c r="E30" s="170">
        <f>SUM(E29,E7)</f>
        <v>0</v>
      </c>
      <c r="F30" s="171">
        <f>SUM(F29,F7)</f>
        <v>0</v>
      </c>
      <c r="G30" s="172">
        <f>SUM(G29,G7)</f>
        <v>0</v>
      </c>
    </row>
    <row r="32" spans="1:9" ht="12.75" customHeight="1" x14ac:dyDescent="0.2">
      <c r="D32" s="28"/>
    </row>
    <row r="33" spans="5:5" ht="12.75" customHeight="1" x14ac:dyDescent="0.2">
      <c r="E33" s="28"/>
    </row>
  </sheetData>
  <sheetProtection algorithmName="SHA-512" hashValue="xojNKOx7obGgP3Jh5YgVcCAtgUN6lCnPcg5i4S/oq/E+b/7OAAkqAZKJ5xLhMhCj2LpRI+YckYXxY0RJmX44sg==" saltValue="co0aJYAiGgmpc97yuJIVIw==" spinCount="100000" sheet="1" objects="1" scenarios="1"/>
  <mergeCells count="3">
    <mergeCell ref="D5:E5"/>
    <mergeCell ref="F5:G5"/>
    <mergeCell ref="B2:C2"/>
  </mergeCells>
  <phoneticPr fontId="0" type="noConversion"/>
  <dataValidations count="2">
    <dataValidation type="whole" operator="greaterThanOrEqual" allowBlank="1" showInputMessage="1" showErrorMessage="1" errorTitle="N.º pensionistas" error="Esta célula deverá conter um valor inteiro maior ou igual a zero" sqref="D9:E29" xr:uid="{00000000-0002-0000-0600-000000000000}">
      <formula1>0</formula1>
    </dataValidation>
    <dataValidation type="decimal" allowBlank="1" showInputMessage="1" showErrorMessage="1" errorTitle="Valor das pensões anuais" error="Esta célula deverá conter um valor numérico" sqref="F9:G29" xr:uid="{00000000-0002-0000-0600-000001000000}">
      <formula1>-9.99999999999999E+41</formula1>
      <formula2>9.99999999999999E+45</formula2>
    </dataValidation>
  </dataValidations>
  <pageMargins left="0.39370078740157483" right="0.39370078740157483" top="0.39370078740157483" bottom="0.39370078740157483" header="0" footer="0"/>
  <pageSetup paperSize="9" scale="59" orientation="portrait" cellComments="atEnd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10">
    <pageSetUpPr fitToPage="1"/>
  </sheetPr>
  <dimension ref="A1:AG32"/>
  <sheetViews>
    <sheetView showGridLines="0" zoomScaleNormal="75" workbookViewId="0"/>
  </sheetViews>
  <sheetFormatPr defaultColWidth="10.5546875" defaultRowHeight="12" customHeight="1" x14ac:dyDescent="0.2"/>
  <cols>
    <col min="1" max="1" width="30" style="13" customWidth="1"/>
    <col min="2" max="2" width="15.6640625" style="13" customWidth="1"/>
    <col min="3" max="5" width="12.6640625" style="13" customWidth="1"/>
    <col min="6" max="6" width="9.109375" style="13" customWidth="1"/>
    <col min="7" max="28" width="12.6640625" style="13" customWidth="1"/>
    <col min="29" max="31" width="13.6640625" style="15" customWidth="1"/>
    <col min="32" max="16384" width="10.5546875" style="13"/>
  </cols>
  <sheetData>
    <row r="1" spans="1:33" ht="12" customHeight="1" x14ac:dyDescent="0.2">
      <c r="A1" s="48" t="s">
        <v>185</v>
      </c>
      <c r="B1" s="12"/>
    </row>
    <row r="2" spans="1:33" s="32" customFormat="1" ht="12" customHeight="1" x14ac:dyDescent="0.25">
      <c r="B2" s="216"/>
      <c r="C2" s="218"/>
      <c r="AC2" s="42"/>
      <c r="AD2" s="42"/>
      <c r="AE2" s="42"/>
    </row>
    <row r="3" spans="1:33" ht="39.75" customHeight="1" x14ac:dyDescent="0.2">
      <c r="A3" s="14" t="s">
        <v>7</v>
      </c>
      <c r="B3" s="12"/>
    </row>
    <row r="5" spans="1:33" s="16" customFormat="1" ht="51" customHeight="1" x14ac:dyDescent="0.25">
      <c r="A5" s="176"/>
      <c r="B5" s="180" t="s">
        <v>10</v>
      </c>
      <c r="V5" s="17"/>
      <c r="W5" s="17"/>
      <c r="X5" s="17"/>
    </row>
    <row r="6" spans="1:33" ht="12" customHeight="1" x14ac:dyDescent="0.2">
      <c r="A6" s="173" t="s">
        <v>11</v>
      </c>
      <c r="B6" s="177"/>
      <c r="V6" s="15"/>
      <c r="W6" s="15"/>
      <c r="X6" s="15"/>
      <c r="AC6" s="13"/>
      <c r="AD6" s="13"/>
      <c r="AE6" s="13"/>
    </row>
    <row r="7" spans="1:33" ht="12" customHeight="1" x14ac:dyDescent="0.2">
      <c r="A7" s="174" t="s">
        <v>12</v>
      </c>
      <c r="B7" s="178"/>
      <c r="AC7" s="13"/>
      <c r="AD7" s="13"/>
      <c r="AF7" s="15"/>
      <c r="AG7" s="15"/>
    </row>
    <row r="8" spans="1:33" ht="12" customHeight="1" x14ac:dyDescent="0.2">
      <c r="A8" s="174" t="s">
        <v>13</v>
      </c>
      <c r="B8" s="178"/>
      <c r="AC8" s="13"/>
      <c r="AD8" s="13"/>
      <c r="AF8" s="15"/>
      <c r="AG8" s="15"/>
    </row>
    <row r="9" spans="1:33" ht="12" customHeight="1" x14ac:dyDescent="0.2">
      <c r="A9" s="174" t="s">
        <v>14</v>
      </c>
      <c r="B9" s="178"/>
      <c r="AC9" s="13"/>
      <c r="AD9" s="13"/>
      <c r="AF9" s="15"/>
      <c r="AG9" s="15"/>
    </row>
    <row r="10" spans="1:33" ht="12" customHeight="1" x14ac:dyDescent="0.2">
      <c r="A10" s="174" t="s">
        <v>15</v>
      </c>
      <c r="B10" s="178"/>
      <c r="AC10" s="13"/>
      <c r="AD10" s="13"/>
      <c r="AF10" s="15"/>
      <c r="AG10" s="15"/>
    </row>
    <row r="11" spans="1:33" ht="12" customHeight="1" x14ac:dyDescent="0.2">
      <c r="A11" s="174" t="s">
        <v>16</v>
      </c>
      <c r="B11" s="178"/>
      <c r="AC11" s="13"/>
      <c r="AD11" s="13"/>
      <c r="AF11" s="15"/>
      <c r="AG11" s="15"/>
    </row>
    <row r="12" spans="1:33" ht="12" customHeight="1" x14ac:dyDescent="0.2">
      <c r="A12" s="174" t="s">
        <v>17</v>
      </c>
      <c r="B12" s="178"/>
      <c r="AC12" s="13"/>
      <c r="AD12" s="13"/>
      <c r="AF12" s="15"/>
      <c r="AG12" s="15"/>
    </row>
    <row r="13" spans="1:33" ht="12" customHeight="1" x14ac:dyDescent="0.2">
      <c r="A13" s="174" t="s">
        <v>18</v>
      </c>
      <c r="B13" s="178"/>
    </row>
    <row r="14" spans="1:33" ht="12" customHeight="1" x14ac:dyDescent="0.2">
      <c r="A14" s="174" t="s">
        <v>19</v>
      </c>
      <c r="B14" s="178"/>
    </row>
    <row r="15" spans="1:33" ht="12" customHeight="1" x14ac:dyDescent="0.2">
      <c r="A15" s="174" t="s">
        <v>20</v>
      </c>
      <c r="B15" s="178"/>
    </row>
    <row r="16" spans="1:33" ht="12" customHeight="1" x14ac:dyDescent="0.2">
      <c r="A16" s="174" t="s">
        <v>21</v>
      </c>
      <c r="B16" s="178"/>
    </row>
    <row r="17" spans="1:2" ht="12" customHeight="1" x14ac:dyDescent="0.2">
      <c r="A17" s="174" t="s">
        <v>22</v>
      </c>
      <c r="B17" s="178"/>
    </row>
    <row r="18" spans="1:2" ht="12" customHeight="1" x14ac:dyDescent="0.2">
      <c r="A18" s="174" t="s">
        <v>23</v>
      </c>
      <c r="B18" s="178"/>
    </row>
    <row r="19" spans="1:2" ht="12" customHeight="1" x14ac:dyDescent="0.2">
      <c r="A19" s="174" t="s">
        <v>24</v>
      </c>
      <c r="B19" s="178"/>
    </row>
    <row r="20" spans="1:2" ht="12" customHeight="1" x14ac:dyDescent="0.2">
      <c r="A20" s="174" t="s">
        <v>25</v>
      </c>
      <c r="B20" s="178"/>
    </row>
    <row r="21" spans="1:2" ht="12" customHeight="1" x14ac:dyDescent="0.2">
      <c r="A21" s="174" t="s">
        <v>26</v>
      </c>
      <c r="B21" s="178"/>
    </row>
    <row r="22" spans="1:2" ht="12" customHeight="1" x14ac:dyDescent="0.2">
      <c r="A22" s="174" t="s">
        <v>27</v>
      </c>
      <c r="B22" s="178"/>
    </row>
    <row r="23" spans="1:2" ht="12" customHeight="1" x14ac:dyDescent="0.2">
      <c r="A23" s="174" t="s">
        <v>28</v>
      </c>
      <c r="B23" s="178"/>
    </row>
    <row r="24" spans="1:2" ht="12" customHeight="1" x14ac:dyDescent="0.2">
      <c r="A24" s="174" t="s">
        <v>29</v>
      </c>
      <c r="B24" s="178"/>
    </row>
    <row r="25" spans="1:2" ht="12" customHeight="1" x14ac:dyDescent="0.2">
      <c r="A25" s="174" t="s">
        <v>30</v>
      </c>
      <c r="B25" s="178"/>
    </row>
    <row r="26" spans="1:2" ht="12" customHeight="1" x14ac:dyDescent="0.2">
      <c r="A26" s="174" t="s">
        <v>31</v>
      </c>
      <c r="B26" s="178"/>
    </row>
    <row r="27" spans="1:2" ht="12" customHeight="1" x14ac:dyDescent="0.2">
      <c r="A27" s="174" t="s">
        <v>32</v>
      </c>
      <c r="B27" s="178"/>
    </row>
    <row r="28" spans="1:2" ht="12" customHeight="1" x14ac:dyDescent="0.2">
      <c r="A28" s="174" t="s">
        <v>33</v>
      </c>
      <c r="B28" s="178"/>
    </row>
    <row r="29" spans="1:2" ht="12" customHeight="1" x14ac:dyDescent="0.2">
      <c r="A29" s="174" t="s">
        <v>34</v>
      </c>
      <c r="B29" s="178"/>
    </row>
    <row r="30" spans="1:2" ht="12" customHeight="1" x14ac:dyDescent="0.2">
      <c r="A30" s="174" t="s">
        <v>35</v>
      </c>
      <c r="B30" s="178"/>
    </row>
    <row r="31" spans="1:2" ht="12" customHeight="1" x14ac:dyDescent="0.2">
      <c r="A31" s="175" t="s">
        <v>36</v>
      </c>
      <c r="B31" s="179"/>
    </row>
    <row r="32" spans="1:2" ht="12" customHeight="1" x14ac:dyDescent="0.2">
      <c r="A32" s="183" t="s">
        <v>41</v>
      </c>
      <c r="B32" s="181">
        <f>SUM(B6:B31)</f>
        <v>0</v>
      </c>
    </row>
  </sheetData>
  <sheetProtection algorithmName="SHA-512" hashValue="9o8OanxnUcZluSJEpkXLBEWR2UXp6LnwtPHwS9n064VZpFUloI2DHfdt/AzD+F0+xLZFnLHOW1mnmBW9mOsOAQ==" saltValue="2RxACffK+PX1ughMaF8MuQ==" spinCount="100000" sheet="1" objects="1" scenarios="1"/>
  <mergeCells count="1">
    <mergeCell ref="B2:C2"/>
  </mergeCells>
  <phoneticPr fontId="0" type="noConversion"/>
  <dataValidations count="1">
    <dataValidation type="whole" operator="greaterThanOrEqual" allowBlank="1" showInputMessage="1" showErrorMessage="1" errorTitle="N.º sin. encerrados durante ..." error="Esta célula deverá conter um valor inteiro maior ou igual a zero" sqref="B6:B31" xr:uid="{00000000-0002-0000-0700-000000000000}">
      <formula1>0</formula1>
    </dataValidation>
  </dataValidations>
  <pageMargins left="0.39370078740157483" right="0.39370078740157483" top="0.39370078740157483" bottom="0.39370078740157483" header="0" footer="0"/>
  <pageSetup paperSize="9" orientation="portrait" cellComments="atEn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2">
    <pageSetUpPr fitToPage="1"/>
  </sheetPr>
  <dimension ref="A1:E127"/>
  <sheetViews>
    <sheetView showGridLines="0" workbookViewId="0"/>
  </sheetViews>
  <sheetFormatPr defaultColWidth="9.109375" defaultRowHeight="12.75" customHeight="1" x14ac:dyDescent="0.2"/>
  <cols>
    <col min="1" max="1" width="13.44140625" style="29" customWidth="1"/>
    <col min="2" max="2" width="13.109375" style="29" customWidth="1"/>
    <col min="3" max="3" width="12.109375" style="29" customWidth="1"/>
    <col min="4" max="4" width="13.33203125" style="29" customWidth="1"/>
    <col min="5" max="5" width="12.33203125" style="29" customWidth="1"/>
    <col min="6" max="16384" width="9.109375" style="29"/>
  </cols>
  <sheetData>
    <row r="1" spans="1:5" s="85" customFormat="1" ht="12.75" customHeight="1" x14ac:dyDescent="0.2">
      <c r="A1" s="82" t="s">
        <v>186</v>
      </c>
    </row>
    <row r="2" spans="1:5" s="33" customFormat="1" ht="12.75" customHeight="1" x14ac:dyDescent="0.25">
      <c r="A2" s="32"/>
      <c r="B2" s="219"/>
      <c r="C2" s="217"/>
    </row>
    <row r="3" spans="1:5" ht="18.75" customHeight="1" x14ac:dyDescent="0.2">
      <c r="A3" s="12"/>
    </row>
    <row r="4" spans="1:5" ht="12.75" customHeight="1" x14ac:dyDescent="0.2">
      <c r="A4" s="12"/>
    </row>
    <row r="5" spans="1:5" ht="40.799999999999997" x14ac:dyDescent="0.2">
      <c r="A5" s="3" t="s">
        <v>81</v>
      </c>
      <c r="B5" s="54" t="s">
        <v>176</v>
      </c>
      <c r="C5" s="3" t="s">
        <v>72</v>
      </c>
      <c r="D5" s="54" t="s">
        <v>175</v>
      </c>
      <c r="E5" s="54" t="s">
        <v>73</v>
      </c>
    </row>
    <row r="6" spans="1:5" ht="12.75" customHeight="1" x14ac:dyDescent="0.2">
      <c r="A6" s="184">
        <v>0</v>
      </c>
      <c r="B6" s="30"/>
      <c r="C6" s="31"/>
      <c r="D6" s="30"/>
      <c r="E6" s="31"/>
    </row>
    <row r="7" spans="1:5" ht="12.75" customHeight="1" x14ac:dyDescent="0.2">
      <c r="A7" s="184">
        <v>1</v>
      </c>
      <c r="B7" s="30"/>
      <c r="C7" s="31"/>
      <c r="D7" s="30"/>
      <c r="E7" s="31"/>
    </row>
    <row r="8" spans="1:5" ht="12.75" customHeight="1" x14ac:dyDescent="0.2">
      <c r="A8" s="184">
        <v>2</v>
      </c>
      <c r="B8" s="30"/>
      <c r="C8" s="31"/>
      <c r="D8" s="30"/>
      <c r="E8" s="31"/>
    </row>
    <row r="9" spans="1:5" ht="12.75" customHeight="1" x14ac:dyDescent="0.2">
      <c r="A9" s="184">
        <v>3</v>
      </c>
      <c r="B9" s="30"/>
      <c r="C9" s="31"/>
      <c r="D9" s="30"/>
      <c r="E9" s="31"/>
    </row>
    <row r="10" spans="1:5" ht="12.75" customHeight="1" x14ac:dyDescent="0.2">
      <c r="A10" s="184">
        <v>4</v>
      </c>
      <c r="B10" s="30"/>
      <c r="C10" s="31"/>
      <c r="D10" s="30"/>
      <c r="E10" s="31"/>
    </row>
    <row r="11" spans="1:5" ht="12.75" customHeight="1" x14ac:dyDescent="0.2">
      <c r="A11" s="184">
        <v>5</v>
      </c>
      <c r="B11" s="30"/>
      <c r="C11" s="31"/>
      <c r="D11" s="30"/>
      <c r="E11" s="31"/>
    </row>
    <row r="12" spans="1:5" ht="12.75" customHeight="1" x14ac:dyDescent="0.2">
      <c r="A12" s="184">
        <v>6</v>
      </c>
      <c r="B12" s="30"/>
      <c r="C12" s="31"/>
      <c r="D12" s="30"/>
      <c r="E12" s="31"/>
    </row>
    <row r="13" spans="1:5" ht="12.75" customHeight="1" x14ac:dyDescent="0.2">
      <c r="A13" s="184">
        <v>7</v>
      </c>
      <c r="B13" s="30"/>
      <c r="C13" s="31"/>
      <c r="D13" s="30"/>
      <c r="E13" s="31"/>
    </row>
    <row r="14" spans="1:5" ht="12.75" customHeight="1" x14ac:dyDescent="0.2">
      <c r="A14" s="184">
        <v>8</v>
      </c>
      <c r="B14" s="30"/>
      <c r="C14" s="31"/>
      <c r="D14" s="30"/>
      <c r="E14" s="31"/>
    </row>
    <row r="15" spans="1:5" ht="12.75" customHeight="1" x14ac:dyDescent="0.2">
      <c r="A15" s="184">
        <v>9</v>
      </c>
      <c r="B15" s="30"/>
      <c r="C15" s="31"/>
      <c r="D15" s="30"/>
      <c r="E15" s="31"/>
    </row>
    <row r="16" spans="1:5" ht="12.75" customHeight="1" x14ac:dyDescent="0.2">
      <c r="A16" s="184">
        <v>10</v>
      </c>
      <c r="B16" s="30"/>
      <c r="C16" s="31"/>
      <c r="D16" s="30"/>
      <c r="E16" s="31"/>
    </row>
    <row r="17" spans="1:5" ht="12.75" customHeight="1" x14ac:dyDescent="0.2">
      <c r="A17" s="184">
        <v>11</v>
      </c>
      <c r="B17" s="30"/>
      <c r="C17" s="31"/>
      <c r="D17" s="30"/>
      <c r="E17" s="31"/>
    </row>
    <row r="18" spans="1:5" ht="12.75" customHeight="1" x14ac:dyDescent="0.2">
      <c r="A18" s="184">
        <v>12</v>
      </c>
      <c r="B18" s="30"/>
      <c r="C18" s="31"/>
      <c r="D18" s="30"/>
      <c r="E18" s="31"/>
    </row>
    <row r="19" spans="1:5" ht="12.75" customHeight="1" x14ac:dyDescent="0.2">
      <c r="A19" s="184">
        <v>13</v>
      </c>
      <c r="B19" s="30"/>
      <c r="C19" s="31"/>
      <c r="D19" s="30"/>
      <c r="E19" s="31"/>
    </row>
    <row r="20" spans="1:5" ht="12.75" customHeight="1" x14ac:dyDescent="0.2">
      <c r="A20" s="184">
        <v>14</v>
      </c>
      <c r="B20" s="30"/>
      <c r="C20" s="31"/>
      <c r="D20" s="30"/>
      <c r="E20" s="31"/>
    </row>
    <row r="21" spans="1:5" ht="12.75" customHeight="1" x14ac:dyDescent="0.2">
      <c r="A21" s="184">
        <v>15</v>
      </c>
      <c r="B21" s="30"/>
      <c r="C21" s="31"/>
      <c r="D21" s="30"/>
      <c r="E21" s="31"/>
    </row>
    <row r="22" spans="1:5" ht="12.75" customHeight="1" x14ac:dyDescent="0.2">
      <c r="A22" s="184">
        <v>16</v>
      </c>
      <c r="B22" s="30"/>
      <c r="C22" s="31"/>
      <c r="D22" s="30"/>
      <c r="E22" s="31"/>
    </row>
    <row r="23" spans="1:5" ht="12.75" customHeight="1" x14ac:dyDescent="0.2">
      <c r="A23" s="184">
        <v>17</v>
      </c>
      <c r="B23" s="30"/>
      <c r="C23" s="31"/>
      <c r="D23" s="30"/>
      <c r="E23" s="31"/>
    </row>
    <row r="24" spans="1:5" ht="12.75" customHeight="1" x14ac:dyDescent="0.2">
      <c r="A24" s="184">
        <v>18</v>
      </c>
      <c r="B24" s="30"/>
      <c r="C24" s="31"/>
      <c r="D24" s="30"/>
      <c r="E24" s="31"/>
    </row>
    <row r="25" spans="1:5" ht="12.75" customHeight="1" x14ac:dyDescent="0.2">
      <c r="A25" s="184">
        <v>19</v>
      </c>
      <c r="B25" s="30"/>
      <c r="C25" s="31"/>
      <c r="D25" s="30"/>
      <c r="E25" s="31"/>
    </row>
    <row r="26" spans="1:5" ht="12.75" customHeight="1" x14ac:dyDescent="0.2">
      <c r="A26" s="184">
        <v>20</v>
      </c>
      <c r="B26" s="30"/>
      <c r="C26" s="31"/>
      <c r="D26" s="30"/>
      <c r="E26" s="31"/>
    </row>
    <row r="27" spans="1:5" ht="12.75" customHeight="1" x14ac:dyDescent="0.2">
      <c r="A27" s="184">
        <v>21</v>
      </c>
      <c r="B27" s="30"/>
      <c r="C27" s="31"/>
      <c r="D27" s="30"/>
      <c r="E27" s="31"/>
    </row>
    <row r="28" spans="1:5" ht="12.75" customHeight="1" x14ac:dyDescent="0.2">
      <c r="A28" s="184">
        <v>22</v>
      </c>
      <c r="B28" s="30"/>
      <c r="C28" s="31"/>
      <c r="D28" s="30"/>
      <c r="E28" s="31"/>
    </row>
    <row r="29" spans="1:5" ht="12.75" customHeight="1" x14ac:dyDescent="0.2">
      <c r="A29" s="184">
        <v>23</v>
      </c>
      <c r="B29" s="30"/>
      <c r="C29" s="31"/>
      <c r="D29" s="30"/>
      <c r="E29" s="31"/>
    </row>
    <row r="30" spans="1:5" ht="12.75" customHeight="1" x14ac:dyDescent="0.2">
      <c r="A30" s="184">
        <v>24</v>
      </c>
      <c r="B30" s="30"/>
      <c r="C30" s="31"/>
      <c r="D30" s="30"/>
      <c r="E30" s="31"/>
    </row>
    <row r="31" spans="1:5" ht="12.75" customHeight="1" x14ac:dyDescent="0.2">
      <c r="A31" s="184">
        <v>25</v>
      </c>
      <c r="B31" s="30"/>
      <c r="C31" s="31"/>
      <c r="D31" s="30"/>
      <c r="E31" s="31"/>
    </row>
    <row r="32" spans="1:5" ht="12.75" customHeight="1" x14ac:dyDescent="0.2">
      <c r="A32" s="184">
        <v>26</v>
      </c>
      <c r="B32" s="30"/>
      <c r="C32" s="31"/>
      <c r="D32" s="30"/>
      <c r="E32" s="31"/>
    </row>
    <row r="33" spans="1:5" ht="12.75" customHeight="1" x14ac:dyDescent="0.2">
      <c r="A33" s="184">
        <v>27</v>
      </c>
      <c r="B33" s="30"/>
      <c r="C33" s="31"/>
      <c r="D33" s="30"/>
      <c r="E33" s="31"/>
    </row>
    <row r="34" spans="1:5" ht="12.75" customHeight="1" x14ac:dyDescent="0.2">
      <c r="A34" s="184">
        <v>28</v>
      </c>
      <c r="B34" s="30"/>
      <c r="C34" s="31"/>
      <c r="D34" s="30"/>
      <c r="E34" s="31"/>
    </row>
    <row r="35" spans="1:5" ht="12.75" customHeight="1" x14ac:dyDescent="0.2">
      <c r="A35" s="184">
        <v>29</v>
      </c>
      <c r="B35" s="30"/>
      <c r="C35" s="31"/>
      <c r="D35" s="30"/>
      <c r="E35" s="31"/>
    </row>
    <row r="36" spans="1:5" ht="12.75" customHeight="1" x14ac:dyDescent="0.2">
      <c r="A36" s="184">
        <v>30</v>
      </c>
      <c r="B36" s="30"/>
      <c r="C36" s="31"/>
      <c r="D36" s="30"/>
      <c r="E36" s="31"/>
    </row>
    <row r="37" spans="1:5" ht="12.75" customHeight="1" x14ac:dyDescent="0.2">
      <c r="A37" s="184">
        <v>31</v>
      </c>
      <c r="B37" s="30"/>
      <c r="C37" s="31"/>
      <c r="D37" s="30"/>
      <c r="E37" s="31"/>
    </row>
    <row r="38" spans="1:5" ht="12.75" customHeight="1" x14ac:dyDescent="0.2">
      <c r="A38" s="184">
        <v>32</v>
      </c>
      <c r="B38" s="30"/>
      <c r="C38" s="31"/>
      <c r="D38" s="30"/>
      <c r="E38" s="31"/>
    </row>
    <row r="39" spans="1:5" ht="12.75" customHeight="1" x14ac:dyDescent="0.2">
      <c r="A39" s="184">
        <v>33</v>
      </c>
      <c r="B39" s="30"/>
      <c r="C39" s="31"/>
      <c r="D39" s="30"/>
      <c r="E39" s="31"/>
    </row>
    <row r="40" spans="1:5" ht="12.75" customHeight="1" x14ac:dyDescent="0.2">
      <c r="A40" s="184">
        <v>34</v>
      </c>
      <c r="B40" s="30"/>
      <c r="C40" s="31"/>
      <c r="D40" s="30"/>
      <c r="E40" s="31"/>
    </row>
    <row r="41" spans="1:5" ht="12.75" customHeight="1" x14ac:dyDescent="0.2">
      <c r="A41" s="184">
        <v>35</v>
      </c>
      <c r="B41" s="30"/>
      <c r="C41" s="31"/>
      <c r="D41" s="30"/>
      <c r="E41" s="31"/>
    </row>
    <row r="42" spans="1:5" ht="12.75" customHeight="1" x14ac:dyDescent="0.2">
      <c r="A42" s="184">
        <v>36</v>
      </c>
      <c r="B42" s="30"/>
      <c r="C42" s="31"/>
      <c r="D42" s="30"/>
      <c r="E42" s="31"/>
    </row>
    <row r="43" spans="1:5" ht="12.75" customHeight="1" x14ac:dyDescent="0.2">
      <c r="A43" s="184">
        <v>37</v>
      </c>
      <c r="B43" s="30"/>
      <c r="C43" s="31"/>
      <c r="D43" s="30"/>
      <c r="E43" s="31"/>
    </row>
    <row r="44" spans="1:5" ht="12.75" customHeight="1" x14ac:dyDescent="0.2">
      <c r="A44" s="184">
        <v>38</v>
      </c>
      <c r="B44" s="30"/>
      <c r="C44" s="31"/>
      <c r="D44" s="30"/>
      <c r="E44" s="31"/>
    </row>
    <row r="45" spans="1:5" ht="12.75" customHeight="1" x14ac:dyDescent="0.2">
      <c r="A45" s="184">
        <v>39</v>
      </c>
      <c r="B45" s="30"/>
      <c r="C45" s="31"/>
      <c r="D45" s="30"/>
      <c r="E45" s="31"/>
    </row>
    <row r="46" spans="1:5" ht="12.75" customHeight="1" x14ac:dyDescent="0.2">
      <c r="A46" s="184">
        <v>40</v>
      </c>
      <c r="B46" s="30"/>
      <c r="C46" s="31"/>
      <c r="D46" s="30"/>
      <c r="E46" s="31"/>
    </row>
    <row r="47" spans="1:5" ht="12.75" customHeight="1" x14ac:dyDescent="0.2">
      <c r="A47" s="184">
        <v>41</v>
      </c>
      <c r="B47" s="30"/>
      <c r="C47" s="31"/>
      <c r="D47" s="30"/>
      <c r="E47" s="31"/>
    </row>
    <row r="48" spans="1:5" ht="12.75" customHeight="1" x14ac:dyDescent="0.2">
      <c r="A48" s="184">
        <v>42</v>
      </c>
      <c r="B48" s="30"/>
      <c r="C48" s="31"/>
      <c r="D48" s="30"/>
      <c r="E48" s="31"/>
    </row>
    <row r="49" spans="1:5" ht="12.75" customHeight="1" x14ac:dyDescent="0.2">
      <c r="A49" s="184">
        <v>43</v>
      </c>
      <c r="B49" s="30"/>
      <c r="C49" s="31"/>
      <c r="D49" s="30"/>
      <c r="E49" s="31"/>
    </row>
    <row r="50" spans="1:5" ht="12.75" customHeight="1" x14ac:dyDescent="0.2">
      <c r="A50" s="184">
        <v>44</v>
      </c>
      <c r="B50" s="30"/>
      <c r="C50" s="31"/>
      <c r="D50" s="30"/>
      <c r="E50" s="31"/>
    </row>
    <row r="51" spans="1:5" ht="12.75" customHeight="1" x14ac:dyDescent="0.2">
      <c r="A51" s="184">
        <v>45</v>
      </c>
      <c r="B51" s="30"/>
      <c r="C51" s="31"/>
      <c r="D51" s="30"/>
      <c r="E51" s="31"/>
    </row>
    <row r="52" spans="1:5" ht="12.75" customHeight="1" x14ac:dyDescent="0.2">
      <c r="A52" s="184">
        <v>46</v>
      </c>
      <c r="B52" s="30"/>
      <c r="C52" s="31"/>
      <c r="D52" s="30"/>
      <c r="E52" s="31"/>
    </row>
    <row r="53" spans="1:5" ht="12.75" customHeight="1" x14ac:dyDescent="0.2">
      <c r="A53" s="184">
        <v>47</v>
      </c>
      <c r="B53" s="30"/>
      <c r="C53" s="31"/>
      <c r="D53" s="30"/>
      <c r="E53" s="31"/>
    </row>
    <row r="54" spans="1:5" ht="12.75" customHeight="1" x14ac:dyDescent="0.2">
      <c r="A54" s="184">
        <v>48</v>
      </c>
      <c r="B54" s="30"/>
      <c r="C54" s="31"/>
      <c r="D54" s="30"/>
      <c r="E54" s="31"/>
    </row>
    <row r="55" spans="1:5" ht="12.75" customHeight="1" x14ac:dyDescent="0.2">
      <c r="A55" s="184">
        <v>49</v>
      </c>
      <c r="B55" s="30"/>
      <c r="C55" s="31"/>
      <c r="D55" s="30"/>
      <c r="E55" s="31"/>
    </row>
    <row r="56" spans="1:5" ht="12.75" customHeight="1" x14ac:dyDescent="0.2">
      <c r="A56" s="184">
        <v>50</v>
      </c>
      <c r="B56" s="30"/>
      <c r="C56" s="31"/>
      <c r="D56" s="30"/>
      <c r="E56" s="31"/>
    </row>
    <row r="57" spans="1:5" ht="12.75" customHeight="1" x14ac:dyDescent="0.2">
      <c r="A57" s="184">
        <v>51</v>
      </c>
      <c r="B57" s="30"/>
      <c r="C57" s="31"/>
      <c r="D57" s="30"/>
      <c r="E57" s="31"/>
    </row>
    <row r="58" spans="1:5" ht="12.75" customHeight="1" x14ac:dyDescent="0.2">
      <c r="A58" s="184">
        <v>52</v>
      </c>
      <c r="B58" s="30"/>
      <c r="C58" s="31"/>
      <c r="D58" s="30"/>
      <c r="E58" s="31"/>
    </row>
    <row r="59" spans="1:5" ht="12.75" customHeight="1" x14ac:dyDescent="0.2">
      <c r="A59" s="184">
        <v>53</v>
      </c>
      <c r="B59" s="30"/>
      <c r="C59" s="31"/>
      <c r="D59" s="30"/>
      <c r="E59" s="31"/>
    </row>
    <row r="60" spans="1:5" ht="12.75" customHeight="1" x14ac:dyDescent="0.2">
      <c r="A60" s="184">
        <v>54</v>
      </c>
      <c r="B60" s="30"/>
      <c r="C60" s="31"/>
      <c r="D60" s="30"/>
      <c r="E60" s="31"/>
    </row>
    <row r="61" spans="1:5" ht="12.75" customHeight="1" x14ac:dyDescent="0.2">
      <c r="A61" s="184">
        <v>55</v>
      </c>
      <c r="B61" s="30"/>
      <c r="C61" s="31"/>
      <c r="D61" s="30"/>
      <c r="E61" s="31"/>
    </row>
    <row r="62" spans="1:5" ht="12.75" customHeight="1" x14ac:dyDescent="0.2">
      <c r="A62" s="184">
        <v>56</v>
      </c>
      <c r="B62" s="30"/>
      <c r="C62" s="31"/>
      <c r="D62" s="30"/>
      <c r="E62" s="31"/>
    </row>
    <row r="63" spans="1:5" ht="12.75" customHeight="1" x14ac:dyDescent="0.2">
      <c r="A63" s="184">
        <v>57</v>
      </c>
      <c r="B63" s="30"/>
      <c r="C63" s="31"/>
      <c r="D63" s="30"/>
      <c r="E63" s="31"/>
    </row>
    <row r="64" spans="1:5" ht="12.75" customHeight="1" x14ac:dyDescent="0.2">
      <c r="A64" s="184">
        <v>58</v>
      </c>
      <c r="B64" s="30"/>
      <c r="C64" s="31"/>
      <c r="D64" s="30"/>
      <c r="E64" s="31"/>
    </row>
    <row r="65" spans="1:5" ht="12.75" customHeight="1" x14ac:dyDescent="0.2">
      <c r="A65" s="184">
        <v>59</v>
      </c>
      <c r="B65" s="30"/>
      <c r="C65" s="31"/>
      <c r="D65" s="30"/>
      <c r="E65" s="31"/>
    </row>
    <row r="66" spans="1:5" ht="12.75" customHeight="1" x14ac:dyDescent="0.2">
      <c r="A66" s="184">
        <v>60</v>
      </c>
      <c r="B66" s="30"/>
      <c r="C66" s="31"/>
      <c r="D66" s="30"/>
      <c r="E66" s="31"/>
    </row>
    <row r="67" spans="1:5" ht="12.75" customHeight="1" x14ac:dyDescent="0.2">
      <c r="A67" s="184">
        <v>61</v>
      </c>
      <c r="B67" s="30"/>
      <c r="C67" s="31"/>
      <c r="D67" s="30"/>
      <c r="E67" s="31"/>
    </row>
    <row r="68" spans="1:5" ht="12.75" customHeight="1" x14ac:dyDescent="0.2">
      <c r="A68" s="184">
        <v>62</v>
      </c>
      <c r="B68" s="30"/>
      <c r="C68" s="31"/>
      <c r="D68" s="30"/>
      <c r="E68" s="31"/>
    </row>
    <row r="69" spans="1:5" ht="12.75" customHeight="1" x14ac:dyDescent="0.2">
      <c r="A69" s="184">
        <v>63</v>
      </c>
      <c r="B69" s="30"/>
      <c r="C69" s="31"/>
      <c r="D69" s="30"/>
      <c r="E69" s="31"/>
    </row>
    <row r="70" spans="1:5" ht="12.75" customHeight="1" x14ac:dyDescent="0.2">
      <c r="A70" s="184">
        <v>64</v>
      </c>
      <c r="B70" s="30"/>
      <c r="C70" s="31"/>
      <c r="D70" s="30"/>
      <c r="E70" s="31"/>
    </row>
    <row r="71" spans="1:5" ht="12.75" customHeight="1" x14ac:dyDescent="0.2">
      <c r="A71" s="184">
        <v>65</v>
      </c>
      <c r="B71" s="30"/>
      <c r="C71" s="31"/>
      <c r="D71" s="30"/>
      <c r="E71" s="31"/>
    </row>
    <row r="72" spans="1:5" ht="12.75" customHeight="1" x14ac:dyDescent="0.2">
      <c r="A72" s="184">
        <v>66</v>
      </c>
      <c r="B72" s="30"/>
      <c r="C72" s="31"/>
      <c r="D72" s="30"/>
      <c r="E72" s="31"/>
    </row>
    <row r="73" spans="1:5" ht="12.75" customHeight="1" x14ac:dyDescent="0.2">
      <c r="A73" s="184">
        <v>67</v>
      </c>
      <c r="B73" s="30"/>
      <c r="C73" s="31"/>
      <c r="D73" s="30"/>
      <c r="E73" s="31"/>
    </row>
    <row r="74" spans="1:5" ht="12.75" customHeight="1" x14ac:dyDescent="0.2">
      <c r="A74" s="184">
        <v>68</v>
      </c>
      <c r="B74" s="30"/>
      <c r="C74" s="31"/>
      <c r="D74" s="30"/>
      <c r="E74" s="31"/>
    </row>
    <row r="75" spans="1:5" ht="12.75" customHeight="1" x14ac:dyDescent="0.2">
      <c r="A75" s="184">
        <v>69</v>
      </c>
      <c r="B75" s="30"/>
      <c r="C75" s="31"/>
      <c r="D75" s="30"/>
      <c r="E75" s="31"/>
    </row>
    <row r="76" spans="1:5" ht="12.75" customHeight="1" x14ac:dyDescent="0.2">
      <c r="A76" s="184">
        <v>70</v>
      </c>
      <c r="B76" s="30"/>
      <c r="C76" s="31"/>
      <c r="D76" s="30"/>
      <c r="E76" s="31"/>
    </row>
    <row r="77" spans="1:5" ht="12.75" customHeight="1" x14ac:dyDescent="0.2">
      <c r="A77" s="184">
        <v>71</v>
      </c>
      <c r="B77" s="30"/>
      <c r="C77" s="31"/>
      <c r="D77" s="30"/>
      <c r="E77" s="31"/>
    </row>
    <row r="78" spans="1:5" ht="12.75" customHeight="1" x14ac:dyDescent="0.2">
      <c r="A78" s="184">
        <v>72</v>
      </c>
      <c r="B78" s="30"/>
      <c r="C78" s="31"/>
      <c r="D78" s="30"/>
      <c r="E78" s="31"/>
    </row>
    <row r="79" spans="1:5" ht="12.75" customHeight="1" x14ac:dyDescent="0.2">
      <c r="A79" s="184">
        <v>73</v>
      </c>
      <c r="B79" s="30"/>
      <c r="C79" s="31"/>
      <c r="D79" s="30"/>
      <c r="E79" s="31"/>
    </row>
    <row r="80" spans="1:5" ht="12.75" customHeight="1" x14ac:dyDescent="0.2">
      <c r="A80" s="184">
        <v>74</v>
      </c>
      <c r="B80" s="30"/>
      <c r="C80" s="31"/>
      <c r="D80" s="30"/>
      <c r="E80" s="31"/>
    </row>
    <row r="81" spans="1:5" ht="12.75" customHeight="1" x14ac:dyDescent="0.2">
      <c r="A81" s="184">
        <v>75</v>
      </c>
      <c r="B81" s="30"/>
      <c r="C81" s="31"/>
      <c r="D81" s="30"/>
      <c r="E81" s="31"/>
    </row>
    <row r="82" spans="1:5" ht="12.75" customHeight="1" x14ac:dyDescent="0.2">
      <c r="A82" s="184">
        <v>76</v>
      </c>
      <c r="B82" s="30"/>
      <c r="C82" s="31"/>
      <c r="D82" s="30"/>
      <c r="E82" s="31"/>
    </row>
    <row r="83" spans="1:5" ht="12.75" customHeight="1" x14ac:dyDescent="0.2">
      <c r="A83" s="184">
        <v>77</v>
      </c>
      <c r="B83" s="30"/>
      <c r="C83" s="31"/>
      <c r="D83" s="30"/>
      <c r="E83" s="31"/>
    </row>
    <row r="84" spans="1:5" ht="12.75" customHeight="1" x14ac:dyDescent="0.2">
      <c r="A84" s="184">
        <v>78</v>
      </c>
      <c r="B84" s="30"/>
      <c r="C84" s="31"/>
      <c r="D84" s="30"/>
      <c r="E84" s="31"/>
    </row>
    <row r="85" spans="1:5" ht="12.75" customHeight="1" x14ac:dyDescent="0.2">
      <c r="A85" s="184">
        <v>79</v>
      </c>
      <c r="B85" s="30"/>
      <c r="C85" s="31"/>
      <c r="D85" s="30"/>
      <c r="E85" s="31"/>
    </row>
    <row r="86" spans="1:5" ht="12.75" customHeight="1" x14ac:dyDescent="0.2">
      <c r="A86" s="184">
        <v>80</v>
      </c>
      <c r="B86" s="30"/>
      <c r="C86" s="31"/>
      <c r="D86" s="30"/>
      <c r="E86" s="31"/>
    </row>
    <row r="87" spans="1:5" ht="12.75" customHeight="1" x14ac:dyDescent="0.2">
      <c r="A87" s="184">
        <v>81</v>
      </c>
      <c r="B87" s="30"/>
      <c r="C87" s="31"/>
      <c r="D87" s="30"/>
      <c r="E87" s="31"/>
    </row>
    <row r="88" spans="1:5" ht="12.75" customHeight="1" x14ac:dyDescent="0.2">
      <c r="A88" s="184">
        <v>82</v>
      </c>
      <c r="B88" s="30"/>
      <c r="C88" s="31"/>
      <c r="D88" s="30"/>
      <c r="E88" s="31"/>
    </row>
    <row r="89" spans="1:5" ht="12.75" customHeight="1" x14ac:dyDescent="0.2">
      <c r="A89" s="184">
        <v>83</v>
      </c>
      <c r="B89" s="30"/>
      <c r="C89" s="31"/>
      <c r="D89" s="30"/>
      <c r="E89" s="31"/>
    </row>
    <row r="90" spans="1:5" ht="12.75" customHeight="1" x14ac:dyDescent="0.2">
      <c r="A90" s="184">
        <v>84</v>
      </c>
      <c r="B90" s="30"/>
      <c r="C90" s="31"/>
      <c r="D90" s="30"/>
      <c r="E90" s="31"/>
    </row>
    <row r="91" spans="1:5" ht="12.75" customHeight="1" x14ac:dyDescent="0.2">
      <c r="A91" s="184">
        <v>85</v>
      </c>
      <c r="B91" s="30"/>
      <c r="C91" s="31"/>
      <c r="D91" s="30"/>
      <c r="E91" s="31"/>
    </row>
    <row r="92" spans="1:5" ht="12.75" customHeight="1" x14ac:dyDescent="0.2">
      <c r="A92" s="184">
        <v>86</v>
      </c>
      <c r="B92" s="30"/>
      <c r="C92" s="31"/>
      <c r="D92" s="30"/>
      <c r="E92" s="31"/>
    </row>
    <row r="93" spans="1:5" ht="12.75" customHeight="1" x14ac:dyDescent="0.2">
      <c r="A93" s="184">
        <v>87</v>
      </c>
      <c r="B93" s="30"/>
      <c r="C93" s="31"/>
      <c r="D93" s="30"/>
      <c r="E93" s="31"/>
    </row>
    <row r="94" spans="1:5" ht="12.75" customHeight="1" x14ac:dyDescent="0.2">
      <c r="A94" s="184">
        <v>88</v>
      </c>
      <c r="B94" s="30"/>
      <c r="C94" s="31"/>
      <c r="D94" s="30"/>
      <c r="E94" s="31"/>
    </row>
    <row r="95" spans="1:5" ht="12.75" customHeight="1" x14ac:dyDescent="0.2">
      <c r="A95" s="184">
        <v>89</v>
      </c>
      <c r="B95" s="30"/>
      <c r="C95" s="31"/>
      <c r="D95" s="30"/>
      <c r="E95" s="31"/>
    </row>
    <row r="96" spans="1:5" ht="12.75" customHeight="1" x14ac:dyDescent="0.2">
      <c r="A96" s="184">
        <v>90</v>
      </c>
      <c r="B96" s="30"/>
      <c r="C96" s="31"/>
      <c r="D96" s="30"/>
      <c r="E96" s="31"/>
    </row>
    <row r="97" spans="1:5" ht="12.75" customHeight="1" x14ac:dyDescent="0.2">
      <c r="A97" s="184">
        <v>91</v>
      </c>
      <c r="B97" s="30"/>
      <c r="C97" s="31"/>
      <c r="D97" s="30"/>
      <c r="E97" s="31"/>
    </row>
    <row r="98" spans="1:5" ht="12.75" customHeight="1" x14ac:dyDescent="0.2">
      <c r="A98" s="184">
        <v>92</v>
      </c>
      <c r="B98" s="30"/>
      <c r="C98" s="31"/>
      <c r="D98" s="30"/>
      <c r="E98" s="31"/>
    </row>
    <row r="99" spans="1:5" ht="12.75" customHeight="1" x14ac:dyDescent="0.2">
      <c r="A99" s="184">
        <v>93</v>
      </c>
      <c r="B99" s="30"/>
      <c r="C99" s="31"/>
      <c r="D99" s="30"/>
      <c r="E99" s="31"/>
    </row>
    <row r="100" spans="1:5" ht="12.75" customHeight="1" x14ac:dyDescent="0.2">
      <c r="A100" s="184">
        <v>94</v>
      </c>
      <c r="B100" s="30"/>
      <c r="C100" s="31"/>
      <c r="D100" s="30"/>
      <c r="E100" s="31"/>
    </row>
    <row r="101" spans="1:5" ht="12.75" customHeight="1" x14ac:dyDescent="0.2">
      <c r="A101" s="184">
        <v>95</v>
      </c>
      <c r="B101" s="30"/>
      <c r="C101" s="31"/>
      <c r="D101" s="30"/>
      <c r="E101" s="31"/>
    </row>
    <row r="102" spans="1:5" ht="12.75" customHeight="1" x14ac:dyDescent="0.2">
      <c r="A102" s="184">
        <v>96</v>
      </c>
      <c r="B102" s="30"/>
      <c r="C102" s="31"/>
      <c r="D102" s="30"/>
      <c r="E102" s="31"/>
    </row>
    <row r="103" spans="1:5" ht="12.75" customHeight="1" x14ac:dyDescent="0.2">
      <c r="A103" s="184">
        <v>97</v>
      </c>
      <c r="B103" s="30"/>
      <c r="C103" s="31"/>
      <c r="D103" s="30"/>
      <c r="E103" s="31"/>
    </row>
    <row r="104" spans="1:5" ht="12.75" customHeight="1" x14ac:dyDescent="0.2">
      <c r="A104" s="184">
        <v>98</v>
      </c>
      <c r="B104" s="30"/>
      <c r="C104" s="31"/>
      <c r="D104" s="30"/>
      <c r="E104" s="31"/>
    </row>
    <row r="105" spans="1:5" ht="12.75" customHeight="1" x14ac:dyDescent="0.2">
      <c r="A105" s="184">
        <v>99</v>
      </c>
      <c r="B105" s="30"/>
      <c r="C105" s="31"/>
      <c r="D105" s="30"/>
      <c r="E105" s="31"/>
    </row>
    <row r="106" spans="1:5" ht="12.75" customHeight="1" x14ac:dyDescent="0.2">
      <c r="A106" s="184">
        <v>100</v>
      </c>
      <c r="B106" s="30"/>
      <c r="C106" s="31"/>
      <c r="D106" s="30"/>
      <c r="E106" s="31"/>
    </row>
    <row r="107" spans="1:5" ht="12.75" customHeight="1" x14ac:dyDescent="0.2">
      <c r="A107" s="184">
        <v>101</v>
      </c>
      <c r="B107" s="30"/>
      <c r="C107" s="31"/>
      <c r="D107" s="30"/>
      <c r="E107" s="31"/>
    </row>
    <row r="108" spans="1:5" ht="12.75" customHeight="1" x14ac:dyDescent="0.2">
      <c r="A108" s="184">
        <v>102</v>
      </c>
      <c r="B108" s="30"/>
      <c r="C108" s="31"/>
      <c r="D108" s="30"/>
      <c r="E108" s="31"/>
    </row>
    <row r="109" spans="1:5" ht="12.75" customHeight="1" x14ac:dyDescent="0.2">
      <c r="A109" s="184">
        <v>103</v>
      </c>
      <c r="B109" s="30"/>
      <c r="C109" s="31"/>
      <c r="D109" s="30"/>
      <c r="E109" s="31"/>
    </row>
    <row r="110" spans="1:5" ht="12.75" customHeight="1" x14ac:dyDescent="0.2">
      <c r="A110" s="184">
        <v>104</v>
      </c>
      <c r="B110" s="30"/>
      <c r="C110" s="31"/>
      <c r="D110" s="30"/>
      <c r="E110" s="31"/>
    </row>
    <row r="111" spans="1:5" ht="12.75" customHeight="1" x14ac:dyDescent="0.2">
      <c r="A111" s="184">
        <v>105</v>
      </c>
      <c r="B111" s="30"/>
      <c r="C111" s="31"/>
      <c r="D111" s="30"/>
      <c r="E111" s="31"/>
    </row>
    <row r="112" spans="1:5" ht="12.75" customHeight="1" x14ac:dyDescent="0.2">
      <c r="A112" s="184">
        <v>106</v>
      </c>
      <c r="B112" s="30"/>
      <c r="C112" s="31"/>
      <c r="D112" s="30"/>
      <c r="E112" s="31"/>
    </row>
    <row r="113" spans="1:5" ht="12.75" customHeight="1" x14ac:dyDescent="0.2">
      <c r="A113" s="184">
        <v>107</v>
      </c>
      <c r="B113" s="30"/>
      <c r="C113" s="31"/>
      <c r="D113" s="30"/>
      <c r="E113" s="31"/>
    </row>
    <row r="114" spans="1:5" ht="12.75" customHeight="1" x14ac:dyDescent="0.2">
      <c r="A114" s="184">
        <v>108</v>
      </c>
      <c r="B114" s="30"/>
      <c r="C114" s="31"/>
      <c r="D114" s="30"/>
      <c r="E114" s="31"/>
    </row>
    <row r="115" spans="1:5" ht="12.75" customHeight="1" x14ac:dyDescent="0.2">
      <c r="A115" s="184">
        <v>109</v>
      </c>
      <c r="B115" s="30"/>
      <c r="C115" s="31"/>
      <c r="D115" s="30"/>
      <c r="E115" s="31"/>
    </row>
    <row r="116" spans="1:5" ht="12.75" customHeight="1" x14ac:dyDescent="0.2">
      <c r="A116" s="184">
        <v>110</v>
      </c>
      <c r="B116" s="30"/>
      <c r="C116" s="31"/>
      <c r="D116" s="30"/>
      <c r="E116" s="31"/>
    </row>
    <row r="117" spans="1:5" ht="12.75" customHeight="1" x14ac:dyDescent="0.2">
      <c r="A117" s="184">
        <v>111</v>
      </c>
      <c r="B117" s="30"/>
      <c r="C117" s="31"/>
      <c r="D117" s="30"/>
      <c r="E117" s="31"/>
    </row>
    <row r="118" spans="1:5" ht="12.75" customHeight="1" x14ac:dyDescent="0.2">
      <c r="A118" s="184">
        <v>112</v>
      </c>
      <c r="B118" s="30"/>
      <c r="C118" s="31"/>
      <c r="D118" s="30"/>
      <c r="E118" s="31"/>
    </row>
    <row r="119" spans="1:5" ht="12.75" customHeight="1" x14ac:dyDescent="0.2">
      <c r="A119" s="184">
        <v>113</v>
      </c>
      <c r="B119" s="30"/>
      <c r="C119" s="31"/>
      <c r="D119" s="30"/>
      <c r="E119" s="31"/>
    </row>
    <row r="120" spans="1:5" ht="12.75" customHeight="1" x14ac:dyDescent="0.2">
      <c r="A120" s="184">
        <v>114</v>
      </c>
      <c r="B120" s="30"/>
      <c r="C120" s="31"/>
      <c r="D120" s="30"/>
      <c r="E120" s="31"/>
    </row>
    <row r="121" spans="1:5" ht="12.75" customHeight="1" x14ac:dyDescent="0.2">
      <c r="A121" s="184">
        <v>115</v>
      </c>
      <c r="B121" s="30"/>
      <c r="C121" s="31"/>
      <c r="D121" s="30"/>
      <c r="E121" s="31"/>
    </row>
    <row r="122" spans="1:5" ht="12.75" customHeight="1" x14ac:dyDescent="0.2">
      <c r="A122" s="184">
        <v>116</v>
      </c>
      <c r="B122" s="30"/>
      <c r="C122" s="31"/>
      <c r="D122" s="30"/>
      <c r="E122" s="31"/>
    </row>
    <row r="123" spans="1:5" ht="12.75" customHeight="1" x14ac:dyDescent="0.2">
      <c r="A123" s="184">
        <v>117</v>
      </c>
      <c r="B123" s="30"/>
      <c r="C123" s="31"/>
      <c r="D123" s="30"/>
      <c r="E123" s="31"/>
    </row>
    <row r="124" spans="1:5" ht="12.75" customHeight="1" x14ac:dyDescent="0.2">
      <c r="A124" s="184">
        <v>118</v>
      </c>
      <c r="B124" s="30"/>
      <c r="C124" s="31"/>
      <c r="D124" s="30"/>
      <c r="E124" s="31"/>
    </row>
    <row r="125" spans="1:5" ht="12.75" customHeight="1" x14ac:dyDescent="0.2">
      <c r="A125" s="184">
        <v>119</v>
      </c>
      <c r="B125" s="186"/>
      <c r="C125" s="8"/>
      <c r="D125" s="186"/>
      <c r="E125" s="8"/>
    </row>
    <row r="126" spans="1:5" ht="12.75" customHeight="1" x14ac:dyDescent="0.2">
      <c r="A126" s="184">
        <v>120</v>
      </c>
      <c r="B126" s="187"/>
      <c r="C126" s="155"/>
      <c r="D126" s="187"/>
      <c r="E126" s="155"/>
    </row>
    <row r="127" spans="1:5" ht="12.75" customHeight="1" x14ac:dyDescent="0.2">
      <c r="A127" s="185" t="s">
        <v>37</v>
      </c>
      <c r="B127" s="23">
        <f>SUM(B6:B126)</f>
        <v>0</v>
      </c>
      <c r="C127" s="21">
        <f>SUM(C6:C126)</f>
        <v>0</v>
      </c>
      <c r="D127" s="23">
        <f>SUM(D6:D126)</f>
        <v>0</v>
      </c>
      <c r="E127" s="21">
        <f>SUM(E6:E126)</f>
        <v>0</v>
      </c>
    </row>
  </sheetData>
  <sheetProtection algorithmName="SHA-512" hashValue="WmwbdmJxbOfDGQI3gCu5QJL5IsY9QiSdB4H7txfTCbsgqmPIyizKVT63DT9tEd8+HutUio2A/cxuivHEI0xybg==" saltValue="uduxlhMyAKtKfmUiZh/RIQ==" spinCount="100000" sheet="1" objects="1" scenarios="1"/>
  <mergeCells count="1">
    <mergeCell ref="B2:C2"/>
  </mergeCells>
  <phoneticPr fontId="0" type="noConversion"/>
  <dataValidations count="3">
    <dataValidation type="decimal" operator="greaterThanOrEqual" allowBlank="1" showInputMessage="1" showErrorMessage="1" errorTitle="N.º pessoas expostas ao risco" error="Esta célula deverá conter um valor numérico maior ou igual a zero" sqref="B6:B126 D6:D126" xr:uid="{00000000-0002-0000-0800-000000000000}">
      <formula1>0</formula1>
    </dataValidation>
    <dataValidation type="whole" operator="greaterThan" allowBlank="1" showInputMessage="1" showErrorMessage="1" errorTitle="Mortalidade real sexo masc." error="Esta célula deverá conter um valor inteiro positivo" sqref="C6:C126" xr:uid="{00000000-0002-0000-0800-000001000000}">
      <formula1>0</formula1>
    </dataValidation>
    <dataValidation type="whole" operator="greaterThan" allowBlank="1" showInputMessage="1" showErrorMessage="1" errorTitle="Mortalidade real sexo fem." error="Esta célula deverá conter um valor inteiro positivo" sqref="E6:E126" xr:uid="{00000000-0002-0000-0800-000002000000}">
      <formula1>0</formula1>
    </dataValidation>
  </dataValidations>
  <pageMargins left="0.39370078740157483" right="0.39370078740157483" top="0.39370078740157483" bottom="0.39370078740157483" header="0" footer="0"/>
  <pageSetup paperSize="9" scale="48" orientation="portrait" cellComments="atEn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</vt:i4>
      </vt:variant>
    </vt:vector>
  </HeadingPairs>
  <TitlesOfParts>
    <vt:vector size="13" baseType="lpstr">
      <vt:lpstr>Cabeçalho</vt:lpstr>
      <vt:lpstr>Informação geral</vt:lpstr>
      <vt:lpstr>Automóvel</vt:lpstr>
      <vt:lpstr>AT (Outras prestações)</vt:lpstr>
      <vt:lpstr>AT (PCS pensões e assist. vit.)</vt:lpstr>
      <vt:lpstr>AT (MP pensões e assist. vit.)</vt:lpstr>
      <vt:lpstr>AT (Pensionistas e pensões)</vt:lpstr>
      <vt:lpstr>AT (Sinistros-Dias incapac.)</vt:lpstr>
      <vt:lpstr>AT (Mortalidade pensionistas)</vt:lpstr>
      <vt:lpstr>AT (Remaridação pensionistas)</vt:lpstr>
      <vt:lpstr>Validações</vt:lpstr>
      <vt:lpstr>versao</vt:lpstr>
      <vt:lpstr>Cabeçalho!Área_de_Impressão</vt:lpstr>
    </vt:vector>
  </TitlesOfParts>
  <Company>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HASPereira</dc:creator>
  <cp:lastModifiedBy>Edite Cristina dos Santos Sequeira</cp:lastModifiedBy>
  <cp:lastPrinted>2003-12-15T14:45:27Z</cp:lastPrinted>
  <dcterms:created xsi:type="dcterms:W3CDTF">2003-07-28T15:55:41Z</dcterms:created>
  <dcterms:modified xsi:type="dcterms:W3CDTF">2024-01-09T14:15:38Z</dcterms:modified>
</cp:coreProperties>
</file>